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GAD 2024\LOTAIP\11 - NOVIEMBRE\"/>
    </mc:Choice>
  </mc:AlternateContent>
  <bookViews>
    <workbookView xWindow="0" yWindow="0" windowWidth="23040" windowHeight="9384"/>
  </bookViews>
  <sheets>
    <sheet name="6-presupuesto-de-la-institucion" sheetId="1" r:id="rId1"/>
  </sheets>
  <calcPr calcId="152511"/>
</workbook>
</file>

<file path=xl/calcChain.xml><?xml version="1.0" encoding="utf-8"?>
<calcChain xmlns="http://schemas.openxmlformats.org/spreadsheetml/2006/main">
  <c r="I113" i="1" l="1"/>
  <c r="H104" i="1"/>
  <c r="H103" i="1"/>
  <c r="I33" i="1"/>
  <c r="J33" i="1" s="1"/>
  <c r="I32" i="1"/>
  <c r="J32" i="1" s="1"/>
  <c r="H22" i="1"/>
  <c r="H17" i="1"/>
  <c r="I16" i="1"/>
  <c r="J16" i="1"/>
  <c r="H11" i="1"/>
  <c r="H12" i="1"/>
  <c r="H13" i="1"/>
  <c r="H14" i="1"/>
  <c r="H15" i="1"/>
  <c r="H16" i="1"/>
  <c r="H18" i="1"/>
  <c r="H19" i="1"/>
  <c r="H20" i="1"/>
  <c r="H2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5" i="1"/>
  <c r="H106" i="1"/>
  <c r="H107" i="1"/>
  <c r="H108" i="1"/>
  <c r="H109" i="1"/>
  <c r="H110" i="1"/>
  <c r="H111" i="1"/>
  <c r="H112" i="1"/>
  <c r="H113" i="1" l="1"/>
  <c r="H4" i="1"/>
  <c r="H5" i="1"/>
  <c r="H6" i="1"/>
  <c r="H7" i="1"/>
  <c r="H8" i="1"/>
  <c r="H9" i="1"/>
  <c r="H10" i="1"/>
  <c r="H3" i="1"/>
  <c r="F113" i="1" l="1"/>
  <c r="G113" i="1"/>
  <c r="J113" i="1"/>
  <c r="N113" i="1" s="1"/>
  <c r="E113" i="1"/>
  <c r="D113" i="1"/>
  <c r="F92" i="1" l="1"/>
  <c r="M92" i="1" s="1"/>
  <c r="F91" i="1"/>
  <c r="N91" i="1" s="1"/>
  <c r="K91" i="1" l="1"/>
  <c r="L91" i="1"/>
  <c r="M91" i="1"/>
  <c r="K92" i="1"/>
  <c r="N92" i="1"/>
  <c r="L92" i="1"/>
  <c r="F3" i="1"/>
  <c r="N3" i="1" s="1"/>
  <c r="F4" i="1"/>
  <c r="N4" i="1" s="1"/>
  <c r="F5" i="1"/>
  <c r="F6" i="1"/>
  <c r="F7" i="1"/>
  <c r="F8" i="1"/>
  <c r="F9" i="1"/>
  <c r="F10" i="1"/>
  <c r="F11" i="1"/>
  <c r="N11" i="1" s="1"/>
  <c r="F12" i="1"/>
  <c r="N12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N28" i="1" s="1"/>
  <c r="F29" i="1"/>
  <c r="F30" i="1"/>
  <c r="F31" i="1"/>
  <c r="F32" i="1"/>
  <c r="F33" i="1"/>
  <c r="F34" i="1"/>
  <c r="F35" i="1"/>
  <c r="F36" i="1"/>
  <c r="N36" i="1" s="1"/>
  <c r="F37" i="1"/>
  <c r="F38" i="1"/>
  <c r="F39" i="1"/>
  <c r="N39" i="1" s="1"/>
  <c r="F40" i="1"/>
  <c r="F41" i="1"/>
  <c r="F42" i="1"/>
  <c r="F43" i="1"/>
  <c r="N43" i="1" s="1"/>
  <c r="F44" i="1"/>
  <c r="N44" i="1" s="1"/>
  <c r="F45" i="1"/>
  <c r="F46" i="1"/>
  <c r="F47" i="1"/>
  <c r="F48" i="1"/>
  <c r="F49" i="1"/>
  <c r="N49" i="1" s="1"/>
  <c r="F50" i="1"/>
  <c r="F51" i="1"/>
  <c r="F52" i="1"/>
  <c r="F53" i="1"/>
  <c r="F54" i="1"/>
  <c r="F55" i="1"/>
  <c r="F56" i="1"/>
  <c r="F57" i="1"/>
  <c r="F58" i="1"/>
  <c r="F59" i="1"/>
  <c r="F60" i="1"/>
  <c r="F61" i="1"/>
  <c r="N61" i="1" s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N87" i="1" s="1"/>
  <c r="F88" i="1"/>
  <c r="F89" i="1"/>
  <c r="F90" i="1"/>
  <c r="F93" i="1"/>
  <c r="F94" i="1"/>
  <c r="F95" i="1"/>
  <c r="F96" i="1"/>
  <c r="F97" i="1"/>
  <c r="F98" i="1"/>
  <c r="N98" i="1" s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N112" i="1" s="1"/>
  <c r="F2" i="1"/>
  <c r="N2" i="1" s="1"/>
  <c r="N29" i="1"/>
  <c r="N30" i="1"/>
  <c r="N41" i="1"/>
  <c r="N42" i="1"/>
  <c r="N53" i="1"/>
  <c r="N54" i="1"/>
  <c r="N66" i="1"/>
  <c r="N67" i="1"/>
  <c r="N68" i="1"/>
  <c r="N70" i="1"/>
  <c r="N77" i="1"/>
  <c r="N78" i="1"/>
  <c r="N79" i="1"/>
  <c r="N80" i="1"/>
  <c r="N81" i="1"/>
  <c r="N82" i="1"/>
  <c r="N83" i="1"/>
  <c r="N84" i="1"/>
  <c r="N93" i="1"/>
  <c r="N94" i="1"/>
  <c r="N95" i="1"/>
  <c r="N96" i="1"/>
  <c r="N97" i="1"/>
  <c r="N99" i="1"/>
  <c r="N100" i="1"/>
  <c r="N101" i="1"/>
  <c r="N102" i="1"/>
  <c r="N104" i="1"/>
  <c r="N17" i="1"/>
  <c r="N18" i="1"/>
  <c r="N19" i="1"/>
  <c r="N20" i="1"/>
  <c r="N5" i="1"/>
  <c r="N6" i="1"/>
  <c r="N88" i="1" l="1"/>
  <c r="L88" i="1"/>
  <c r="M88" i="1"/>
  <c r="K88" i="1"/>
  <c r="L64" i="1"/>
  <c r="M64" i="1"/>
  <c r="K64" i="1"/>
  <c r="L40" i="1"/>
  <c r="K40" i="1"/>
  <c r="M40" i="1"/>
  <c r="L16" i="1"/>
  <c r="K16" i="1"/>
  <c r="M16" i="1"/>
  <c r="L101" i="1"/>
  <c r="M101" i="1"/>
  <c r="K101" i="1"/>
  <c r="M75" i="1"/>
  <c r="K75" i="1"/>
  <c r="L75" i="1"/>
  <c r="M51" i="1"/>
  <c r="K51" i="1"/>
  <c r="L51" i="1"/>
  <c r="M15" i="1"/>
  <c r="K15" i="1"/>
  <c r="L15" i="1"/>
  <c r="L100" i="1"/>
  <c r="M100" i="1"/>
  <c r="K100" i="1"/>
  <c r="K86" i="1"/>
  <c r="L86" i="1"/>
  <c r="M86" i="1"/>
  <c r="K62" i="1"/>
  <c r="L62" i="1"/>
  <c r="M62" i="1"/>
  <c r="K38" i="1"/>
  <c r="L38" i="1"/>
  <c r="M38" i="1"/>
  <c r="N14" i="1"/>
  <c r="K14" i="1"/>
  <c r="L14" i="1"/>
  <c r="M14" i="1"/>
  <c r="N38" i="1"/>
  <c r="M111" i="1"/>
  <c r="K111" i="1"/>
  <c r="L111" i="1"/>
  <c r="M99" i="1"/>
  <c r="K99" i="1"/>
  <c r="L99" i="1"/>
  <c r="L73" i="1"/>
  <c r="K73" i="1"/>
  <c r="M73" i="1"/>
  <c r="L37" i="1"/>
  <c r="K37" i="1"/>
  <c r="M37" i="1"/>
  <c r="L13" i="1"/>
  <c r="K13" i="1"/>
  <c r="M13" i="1"/>
  <c r="N15" i="1"/>
  <c r="K110" i="1"/>
  <c r="L110" i="1"/>
  <c r="M110" i="1"/>
  <c r="K98" i="1"/>
  <c r="L98" i="1"/>
  <c r="M98" i="1"/>
  <c r="K72" i="1"/>
  <c r="M72" i="1"/>
  <c r="L72" i="1"/>
  <c r="K48" i="1"/>
  <c r="M48" i="1"/>
  <c r="L48" i="1"/>
  <c r="K24" i="1"/>
  <c r="L24" i="1"/>
  <c r="M24" i="1"/>
  <c r="N13" i="1"/>
  <c r="N62" i="1"/>
  <c r="L97" i="1"/>
  <c r="K97" i="1"/>
  <c r="M97" i="1"/>
  <c r="N71" i="1"/>
  <c r="K71" i="1"/>
  <c r="M71" i="1"/>
  <c r="L71" i="1"/>
  <c r="K47" i="1"/>
  <c r="M47" i="1"/>
  <c r="L47" i="1"/>
  <c r="K23" i="1"/>
  <c r="M23" i="1"/>
  <c r="L23" i="1"/>
  <c r="N111" i="1"/>
  <c r="K108" i="1"/>
  <c r="L108" i="1"/>
  <c r="M108" i="1"/>
  <c r="K82" i="1"/>
  <c r="L82" i="1"/>
  <c r="M82" i="1"/>
  <c r="L58" i="1"/>
  <c r="K58" i="1"/>
  <c r="M58" i="1"/>
  <c r="M46" i="1"/>
  <c r="K46" i="1"/>
  <c r="L46" i="1"/>
  <c r="M22" i="1"/>
  <c r="L22" i="1"/>
  <c r="K22" i="1"/>
  <c r="N46" i="1"/>
  <c r="K107" i="1"/>
  <c r="M107" i="1"/>
  <c r="L107" i="1"/>
  <c r="M81" i="1"/>
  <c r="K81" i="1"/>
  <c r="L81" i="1"/>
  <c r="M57" i="1"/>
  <c r="L57" i="1"/>
  <c r="K57" i="1"/>
  <c r="M33" i="1"/>
  <c r="L33" i="1"/>
  <c r="K33" i="1"/>
  <c r="M9" i="1"/>
  <c r="L9" i="1"/>
  <c r="K9" i="1"/>
  <c r="N24" i="1"/>
  <c r="N57" i="1"/>
  <c r="N33" i="1"/>
  <c r="M94" i="1"/>
  <c r="L94" i="1"/>
  <c r="K94" i="1"/>
  <c r="M56" i="1"/>
  <c r="L56" i="1"/>
  <c r="K56" i="1"/>
  <c r="M32" i="1"/>
  <c r="K32" i="1"/>
  <c r="L32" i="1"/>
  <c r="M8" i="1"/>
  <c r="K8" i="1"/>
  <c r="L8" i="1"/>
  <c r="N23" i="1"/>
  <c r="N75" i="1"/>
  <c r="M105" i="1"/>
  <c r="L105" i="1"/>
  <c r="K105" i="1"/>
  <c r="M79" i="1"/>
  <c r="L79" i="1"/>
  <c r="K79" i="1"/>
  <c r="L55" i="1"/>
  <c r="M55" i="1"/>
  <c r="K55" i="1"/>
  <c r="M31" i="1"/>
  <c r="L31" i="1"/>
  <c r="K31" i="1"/>
  <c r="M7" i="1"/>
  <c r="L7" i="1"/>
  <c r="K7" i="1"/>
  <c r="N8" i="1"/>
  <c r="N22" i="1"/>
  <c r="N105" i="1"/>
  <c r="N73" i="1"/>
  <c r="N55" i="1"/>
  <c r="N31" i="1"/>
  <c r="M104" i="1"/>
  <c r="L104" i="1"/>
  <c r="K104" i="1"/>
  <c r="L90" i="1"/>
  <c r="M90" i="1"/>
  <c r="K90" i="1"/>
  <c r="M78" i="1"/>
  <c r="L78" i="1"/>
  <c r="K78" i="1"/>
  <c r="M66" i="1"/>
  <c r="L66" i="1"/>
  <c r="K66" i="1"/>
  <c r="M54" i="1"/>
  <c r="L54" i="1"/>
  <c r="K54" i="1"/>
  <c r="M42" i="1"/>
  <c r="L42" i="1"/>
  <c r="K42" i="1"/>
  <c r="M30" i="1"/>
  <c r="L30" i="1"/>
  <c r="K30" i="1"/>
  <c r="M18" i="1"/>
  <c r="L18" i="1"/>
  <c r="K18" i="1"/>
  <c r="L6" i="1"/>
  <c r="M6" i="1"/>
  <c r="K6" i="1"/>
  <c r="M102" i="1"/>
  <c r="L102" i="1"/>
  <c r="K102" i="1"/>
  <c r="L76" i="1"/>
  <c r="K76" i="1"/>
  <c r="M76" i="1"/>
  <c r="L52" i="1"/>
  <c r="M52" i="1"/>
  <c r="K52" i="1"/>
  <c r="L28" i="1"/>
  <c r="M28" i="1"/>
  <c r="K28" i="1"/>
  <c r="M4" i="1"/>
  <c r="L4" i="1"/>
  <c r="K4" i="1"/>
  <c r="N52" i="1"/>
  <c r="N40" i="1"/>
  <c r="M87" i="1"/>
  <c r="K87" i="1"/>
  <c r="L87" i="1"/>
  <c r="M63" i="1"/>
  <c r="K63" i="1"/>
  <c r="L63" i="1"/>
  <c r="M39" i="1"/>
  <c r="K39" i="1"/>
  <c r="L39" i="1"/>
  <c r="M27" i="1"/>
  <c r="K27" i="1"/>
  <c r="L27" i="1"/>
  <c r="M3" i="1"/>
  <c r="K3" i="1"/>
  <c r="L3" i="1"/>
  <c r="N51" i="1"/>
  <c r="L112" i="1"/>
  <c r="K112" i="1"/>
  <c r="M112" i="1"/>
  <c r="K74" i="1"/>
  <c r="L74" i="1"/>
  <c r="M74" i="1"/>
  <c r="K50" i="1"/>
  <c r="L50" i="1"/>
  <c r="M50" i="1"/>
  <c r="K26" i="1"/>
  <c r="L26" i="1"/>
  <c r="M26" i="1"/>
  <c r="N50" i="1"/>
  <c r="L85" i="1"/>
  <c r="K85" i="1"/>
  <c r="M85" i="1"/>
  <c r="L61" i="1"/>
  <c r="K61" i="1"/>
  <c r="M61" i="1"/>
  <c r="L49" i="1"/>
  <c r="K49" i="1"/>
  <c r="M49" i="1"/>
  <c r="L25" i="1"/>
  <c r="K25" i="1"/>
  <c r="M25" i="1"/>
  <c r="N16" i="1"/>
  <c r="N63" i="1"/>
  <c r="N37" i="1"/>
  <c r="K84" i="1"/>
  <c r="M84" i="1"/>
  <c r="L84" i="1"/>
  <c r="K60" i="1"/>
  <c r="L60" i="1"/>
  <c r="M60" i="1"/>
  <c r="K36" i="1"/>
  <c r="M36" i="1"/>
  <c r="L36" i="1"/>
  <c r="K12" i="1"/>
  <c r="L12" i="1"/>
  <c r="M12" i="1"/>
  <c r="N27" i="1"/>
  <c r="N48" i="1"/>
  <c r="L109" i="1"/>
  <c r="K109" i="1"/>
  <c r="M109" i="1"/>
  <c r="K83" i="1"/>
  <c r="M83" i="1"/>
  <c r="L83" i="1"/>
  <c r="K59" i="1"/>
  <c r="L59" i="1"/>
  <c r="M59" i="1"/>
  <c r="K35" i="1"/>
  <c r="L35" i="1"/>
  <c r="M35" i="1"/>
  <c r="K11" i="1"/>
  <c r="M11" i="1"/>
  <c r="L11" i="1"/>
  <c r="N26" i="1"/>
  <c r="N47" i="1"/>
  <c r="N35" i="1"/>
  <c r="K96" i="1"/>
  <c r="M96" i="1"/>
  <c r="L96" i="1"/>
  <c r="M70" i="1"/>
  <c r="L70" i="1"/>
  <c r="K70" i="1"/>
  <c r="K34" i="1"/>
  <c r="M34" i="1"/>
  <c r="L34" i="1"/>
  <c r="M10" i="1"/>
  <c r="L10" i="1"/>
  <c r="K10" i="1"/>
  <c r="N25" i="1"/>
  <c r="N110" i="1"/>
  <c r="N58" i="1"/>
  <c r="N34" i="1"/>
  <c r="K95" i="1"/>
  <c r="M95" i="1"/>
  <c r="L95" i="1"/>
  <c r="N69" i="1"/>
  <c r="M69" i="1"/>
  <c r="L69" i="1"/>
  <c r="K69" i="1"/>
  <c r="M45" i="1"/>
  <c r="L45" i="1"/>
  <c r="K45" i="1"/>
  <c r="M21" i="1"/>
  <c r="L21" i="1"/>
  <c r="K21" i="1"/>
  <c r="N10" i="1"/>
  <c r="N109" i="1"/>
  <c r="N76" i="1"/>
  <c r="N45" i="1"/>
  <c r="K106" i="1"/>
  <c r="M106" i="1"/>
  <c r="L106" i="1"/>
  <c r="M80" i="1"/>
  <c r="K80" i="1"/>
  <c r="L80" i="1"/>
  <c r="M68" i="1"/>
  <c r="L68" i="1"/>
  <c r="K68" i="1"/>
  <c r="M44" i="1"/>
  <c r="L44" i="1"/>
  <c r="K44" i="1"/>
  <c r="M20" i="1"/>
  <c r="L20" i="1"/>
  <c r="K20" i="1"/>
  <c r="N9" i="1"/>
  <c r="N106" i="1"/>
  <c r="N56" i="1"/>
  <c r="N32" i="1"/>
  <c r="M93" i="1"/>
  <c r="L93" i="1"/>
  <c r="K93" i="1"/>
  <c r="M67" i="1"/>
  <c r="L67" i="1"/>
  <c r="K67" i="1"/>
  <c r="M43" i="1"/>
  <c r="L43" i="1"/>
  <c r="K43" i="1"/>
  <c r="M19" i="1"/>
  <c r="L19" i="1"/>
  <c r="K19" i="1"/>
  <c r="N7" i="1"/>
  <c r="N21" i="1"/>
  <c r="N86" i="1"/>
  <c r="N72" i="1"/>
  <c r="M103" i="1"/>
  <c r="L103" i="1"/>
  <c r="K103" i="1"/>
  <c r="N89" i="1"/>
  <c r="L89" i="1"/>
  <c r="M89" i="1"/>
  <c r="K89" i="1"/>
  <c r="L77" i="1"/>
  <c r="M77" i="1"/>
  <c r="K77" i="1"/>
  <c r="L65" i="1"/>
  <c r="M65" i="1"/>
  <c r="K65" i="1"/>
  <c r="L53" i="1"/>
  <c r="M53" i="1"/>
  <c r="K53" i="1"/>
  <c r="L41" i="1"/>
  <c r="K41" i="1"/>
  <c r="M41" i="1"/>
  <c r="L29" i="1"/>
  <c r="M29" i="1"/>
  <c r="K29" i="1"/>
  <c r="L17" i="1"/>
  <c r="K17" i="1"/>
  <c r="M17" i="1"/>
  <c r="L5" i="1"/>
  <c r="M5" i="1"/>
  <c r="K5" i="1"/>
  <c r="N108" i="1"/>
  <c r="N107" i="1"/>
  <c r="N103" i="1"/>
  <c r="N90" i="1"/>
  <c r="N74" i="1"/>
  <c r="N65" i="1"/>
  <c r="N64" i="1"/>
  <c r="N60" i="1"/>
  <c r="K2" i="1"/>
  <c r="L2" i="1"/>
  <c r="L113" i="1" s="1"/>
  <c r="M2" i="1"/>
  <c r="M113" i="1" s="1"/>
  <c r="K113" i="1" l="1"/>
</calcChain>
</file>

<file path=xl/sharedStrings.xml><?xml version="1.0" encoding="utf-8"?>
<sst xmlns="http://schemas.openxmlformats.org/spreadsheetml/2006/main" count="237" uniqueCount="125">
  <si>
    <t>Cuenta</t>
  </si>
  <si>
    <t>Categoria</t>
  </si>
  <si>
    <t>Descripcion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</si>
  <si>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</si>
  <si>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</si>
  <si>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</si>
  <si>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</si>
  <si>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</si>
  <si>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</si>
  <si>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</si>
  <si>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</si>
  <si>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</si>
  <si>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</si>
  <si>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ejecucion</t>
  </si>
  <si>
    <t>Egresos en personal</t>
  </si>
  <si>
    <t xml:space="preserve">GASTOS CORRIENTES </t>
  </si>
  <si>
    <t xml:space="preserve">GASTOS EN PERSONAL </t>
  </si>
  <si>
    <t>Remuneraciones básicas</t>
  </si>
  <si>
    <t>Remuneraciones unificadas</t>
  </si>
  <si>
    <t xml:space="preserve">Salarios unificados </t>
  </si>
  <si>
    <t xml:space="preserve">Remuneraciones complementarias </t>
  </si>
  <si>
    <t xml:space="preserve">Décimo tercer sueldo </t>
  </si>
  <si>
    <t>Décimo cuarto sueldo</t>
  </si>
  <si>
    <t>Aporte patronales a la seguridad social</t>
  </si>
  <si>
    <t>Aporte patronal</t>
  </si>
  <si>
    <t xml:space="preserve">Fondo de reserva </t>
  </si>
  <si>
    <t>Bienes y servicios de consumo</t>
  </si>
  <si>
    <t xml:space="preserve">BIENES Y SERVICIOS DE CONSUMO </t>
  </si>
  <si>
    <t>Servicio básicos</t>
  </si>
  <si>
    <t xml:space="preserve">Agua potable </t>
  </si>
  <si>
    <t>Energía eléctrica</t>
  </si>
  <si>
    <t xml:space="preserve">Telecomuncaciones </t>
  </si>
  <si>
    <t xml:space="preserve">Servicios Generales </t>
  </si>
  <si>
    <t xml:space="preserve">Servicios de provisión de dispositivos electrónicos y certificación para registro de firmas digitales </t>
  </si>
  <si>
    <t xml:space="preserve">Gastos en informática </t>
  </si>
  <si>
    <t>Arrendamiento y licencias de uso de paquetes informáticos</t>
  </si>
  <si>
    <t xml:space="preserve">Mantenimiento y reparación de equipos informáticos </t>
  </si>
  <si>
    <t xml:space="preserve">Bienes de uso y consumo corriente </t>
  </si>
  <si>
    <t xml:space="preserve">Materiales de oficina </t>
  </si>
  <si>
    <t xml:space="preserve">Materiales de aseo </t>
  </si>
  <si>
    <t xml:space="preserve">Materiales de impresión, fotografía, reproducción y publicaciones </t>
  </si>
  <si>
    <t>Otros egresos corrientes</t>
  </si>
  <si>
    <t xml:space="preserve">OTROS GASTOS CORRRIENTES </t>
  </si>
  <si>
    <t xml:space="preserve">Seguros, costos financieros y otros gastos </t>
  </si>
  <si>
    <t>Seguros</t>
  </si>
  <si>
    <t xml:space="preserve">Comisiones bancarias </t>
  </si>
  <si>
    <t>Transferencias o donaciones corrientes</t>
  </si>
  <si>
    <t>TRASFERENCIAS Y DONACIONES CORRIENTES</t>
  </si>
  <si>
    <t xml:space="preserve">Transferencias corrientes al sector público </t>
  </si>
  <si>
    <t xml:space="preserve">A entidades del presupuesto general del Estado </t>
  </si>
  <si>
    <t xml:space="preserve">A entidades descentralizadas y autónomas </t>
  </si>
  <si>
    <t xml:space="preserve">Aportes y participaciones al sector público </t>
  </si>
  <si>
    <t>Para el IECE por el 0.5% de las planillas de pago al IESS</t>
  </si>
  <si>
    <t xml:space="preserve">Egresos de inversión </t>
  </si>
  <si>
    <t xml:space="preserve">GASTOS DE INVERSIÓN </t>
  </si>
  <si>
    <t xml:space="preserve">Engresos en personal para inversión </t>
  </si>
  <si>
    <t xml:space="preserve">GASTOS EN PERSONAL PARA LA INVERSIÓN </t>
  </si>
  <si>
    <t xml:space="preserve">Remuneraciones básicas </t>
  </si>
  <si>
    <t xml:space="preserve">Aportes patronales a la seguridad social </t>
  </si>
  <si>
    <t xml:space="preserve">Aporte patronal </t>
  </si>
  <si>
    <t>Indemnizaciones</t>
  </si>
  <si>
    <t xml:space="preserve">Beneficios por jubilación </t>
  </si>
  <si>
    <t>Bienes y servicios para inversión</t>
  </si>
  <si>
    <t xml:space="preserve">BIENES Y SERVICIOS PARA LA INVERSIÓN </t>
  </si>
  <si>
    <t xml:space="preserve">Telecomuncacines </t>
  </si>
  <si>
    <t xml:space="preserve">Servicios generales </t>
  </si>
  <si>
    <t>Almacenamiento, Embalaje, Desembalaje, Envase, Desenvase y Recarga de Extintores</t>
  </si>
  <si>
    <t xml:space="preserve">Espectáculos culturales y sociales </t>
  </si>
  <si>
    <t>Difusión, información y publicidad</t>
  </si>
  <si>
    <t xml:space="preserve">Servicio de seguridad y vigilancia </t>
  </si>
  <si>
    <t xml:space="preserve">Servicio de alimentación </t>
  </si>
  <si>
    <t>Instalaciones, mantenimientos y reparaciones</t>
  </si>
  <si>
    <t>Mobiliarios (Instalación, Mantenimiento y Reparación)</t>
  </si>
  <si>
    <t>Maquinarias y Equipos (Instalación, Mantenimiento y Reparación)</t>
  </si>
  <si>
    <t>Contrataciones de estudios, investigaciones y servicios técnicos especializados.</t>
  </si>
  <si>
    <t xml:space="preserve">Honorarios por contrato civiles de servicio </t>
  </si>
  <si>
    <t xml:space="preserve">Capacitación a servidores públicos </t>
  </si>
  <si>
    <t xml:space="preserve">Mantenimiento y reparación de equipos y sistemas informáticos </t>
  </si>
  <si>
    <t xml:space="preserve">Bienes de uso y consumo de inversión </t>
  </si>
  <si>
    <t xml:space="preserve">Vestuario, lenceria, prendas de protección carpas y otros </t>
  </si>
  <si>
    <t xml:space="preserve">Combustibles y lubricantes </t>
  </si>
  <si>
    <t>Insumos, bienes, materiales y suministros para la construcción, electricidad, plomería, carpintería, señalización vial, navegación y contra incendios.</t>
  </si>
  <si>
    <t xml:space="preserve">Materiales didácticos </t>
  </si>
  <si>
    <t xml:space="preserve">Repuestos y accesorios </t>
  </si>
  <si>
    <t>Suministros para actividades agropecuarias, pesca y caza</t>
  </si>
  <si>
    <t>Productos agrícolas</t>
  </si>
  <si>
    <t>Adquisición de accesorios e insumos químicos y orgánicos.</t>
  </si>
  <si>
    <t xml:space="preserve">Dispositivos médicos de uso general </t>
  </si>
  <si>
    <t>Uniformes deportivos</t>
  </si>
  <si>
    <t xml:space="preserve">Bienes muebles no despreciables </t>
  </si>
  <si>
    <t>Mobiliarios (No depreciables)</t>
  </si>
  <si>
    <t>Herramientas (No depreciables)</t>
  </si>
  <si>
    <t xml:space="preserve">Bienes artísticos, culturales, bienes deportivos y símbolos patrios </t>
  </si>
  <si>
    <t>Bienes biológicos no depreciables</t>
  </si>
  <si>
    <t>Plantas</t>
  </si>
  <si>
    <t xml:space="preserve">Obras públicas </t>
  </si>
  <si>
    <t xml:space="preserve">OBRAS PÚBLICAS </t>
  </si>
  <si>
    <t>Obras de insfraestructura</t>
  </si>
  <si>
    <t>De urbanización y embellecimiento</t>
  </si>
  <si>
    <t>Otros egresos de inversión</t>
  </si>
  <si>
    <t>OTROS GASTOS DE INVERSIÓN</t>
  </si>
  <si>
    <t xml:space="preserve">Impuestos, tasas y contribuciones </t>
  </si>
  <si>
    <t>Tasa generales, impuestos, contribuciones, permisos, licencias patentes.</t>
  </si>
  <si>
    <t>Transferencias o donaciones para la inversión</t>
  </si>
  <si>
    <t>TRANSFERENCIAS Y DONACIONES PARA LA INVERSIÓN</t>
  </si>
  <si>
    <t>Transferencia para inversión del sector público</t>
  </si>
  <si>
    <t>A entidades descentralizadas y autónomas (Transferencia para inversión</t>
  </si>
  <si>
    <t>Egresos de capital</t>
  </si>
  <si>
    <t>GASTOS DE CAPITAL</t>
  </si>
  <si>
    <t xml:space="preserve">Bienes muebles </t>
  </si>
  <si>
    <t>BIENES DE LARGA DURACIÓN</t>
  </si>
  <si>
    <t xml:space="preserve">Bienes muebles  </t>
  </si>
  <si>
    <t>Mobiliarios ( De larga duración)</t>
  </si>
  <si>
    <t>Maquinarias y equipos ( De larga duración)</t>
  </si>
  <si>
    <t xml:space="preserve">Equipos, Sistemas y paquetes informáticos </t>
  </si>
  <si>
    <t xml:space="preserve">Bienes artísticos y culturales </t>
  </si>
  <si>
    <t>Aplicación del financiamiento</t>
  </si>
  <si>
    <t>APLICACIÓN DEL FINANCIAMINETO</t>
  </si>
  <si>
    <t>Pasivo circulante</t>
  </si>
  <si>
    <t>PASIVO CIRCULANTE</t>
  </si>
  <si>
    <t xml:space="preserve">Deuda flotante </t>
  </si>
  <si>
    <t xml:space="preserve">De cuentas por pagar </t>
  </si>
  <si>
    <t>TOTAL:</t>
  </si>
  <si>
    <t xml:space="preserve">Obras en líneas, redes e instalaciones eléctricas y de telecomunicaciones </t>
  </si>
  <si>
    <t>Líneas, redes e instalaciones eléctricas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</si>
</sst>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0" fontId="0" fillId="0" borderId="0" xfId="0" applyNumberFormat="1"/>
    <xf numFmtId="0" fontId="0" fillId="0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topLeftCell="A92" zoomScale="98" zoomScaleNormal="98" workbookViewId="0">
      <selection activeCell="J120" sqref="J120"/>
    </sheetView>
  </sheetViews>
  <sheetFormatPr baseColWidth="10" defaultRowHeight="14.4" x14ac:dyDescent="0.3"/>
  <cols>
    <col min="3" max="3" width="27.21875" customWidth="1"/>
    <col min="11" max="11" width="14.77734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>
        <v>5</v>
      </c>
      <c r="B2" t="s">
        <v>14</v>
      </c>
      <c r="C2" t="s">
        <v>15</v>
      </c>
      <c r="D2">
        <v>118179.03</v>
      </c>
      <c r="E2">
        <v>3895.31</v>
      </c>
      <c r="F2">
        <f>+D2+E2</f>
        <v>122074.34</v>
      </c>
      <c r="G2">
        <v>108911.79</v>
      </c>
      <c r="H2">
        <v>108911.79</v>
      </c>
      <c r="I2">
        <v>100685.41</v>
      </c>
      <c r="J2">
        <v>97856.88</v>
      </c>
      <c r="K2">
        <f>+F2-H2</f>
        <v>13162.550000000003</v>
      </c>
      <c r="L2">
        <f>+F2-I2</f>
        <v>21388.929999999993</v>
      </c>
      <c r="M2">
        <f>+F2-J2</f>
        <v>24217.459999999992</v>
      </c>
      <c r="N2" s="1">
        <f>+J2/F2</f>
        <v>0.80161711298213867</v>
      </c>
    </row>
    <row r="3" spans="1:14" x14ac:dyDescent="0.3">
      <c r="A3">
        <v>51</v>
      </c>
      <c r="B3" t="s">
        <v>14</v>
      </c>
      <c r="C3" t="s">
        <v>16</v>
      </c>
      <c r="D3">
        <v>95988.49</v>
      </c>
      <c r="E3">
        <v>70</v>
      </c>
      <c r="F3">
        <f t="shared" ref="F3:F66" si="0">+D3+E3</f>
        <v>96058.49</v>
      </c>
      <c r="G3">
        <v>89775.49</v>
      </c>
      <c r="H3">
        <f>+G3</f>
        <v>89775.49</v>
      </c>
      <c r="I3">
        <v>82470.16</v>
      </c>
      <c r="J3">
        <v>79646.720000000001</v>
      </c>
      <c r="K3">
        <f t="shared" ref="K3:K66" si="1">+F3-H3</f>
        <v>6283</v>
      </c>
      <c r="L3">
        <f t="shared" ref="L3:L66" si="2">+F3-I3</f>
        <v>13588.330000000002</v>
      </c>
      <c r="M3">
        <f t="shared" ref="M3:M66" si="3">+F3-J3</f>
        <v>16411.770000000004</v>
      </c>
      <c r="N3" s="1">
        <f t="shared" ref="N3:N66" si="4">+J3/F3</f>
        <v>0.82914815754442939</v>
      </c>
    </row>
    <row r="4" spans="1:14" x14ac:dyDescent="0.3">
      <c r="A4">
        <v>5101</v>
      </c>
      <c r="B4" t="s">
        <v>14</v>
      </c>
      <c r="C4" t="s">
        <v>17</v>
      </c>
      <c r="D4">
        <v>72636</v>
      </c>
      <c r="E4">
        <v>0</v>
      </c>
      <c r="F4">
        <f t="shared" si="0"/>
        <v>72636</v>
      </c>
      <c r="G4">
        <v>72636</v>
      </c>
      <c r="H4">
        <f t="shared" ref="H4:H67" si="5">+G4</f>
        <v>72636</v>
      </c>
      <c r="I4">
        <v>66565</v>
      </c>
      <c r="J4">
        <v>64803.15</v>
      </c>
      <c r="K4">
        <f t="shared" si="1"/>
        <v>0</v>
      </c>
      <c r="L4">
        <f t="shared" si="2"/>
        <v>6071</v>
      </c>
      <c r="M4">
        <f t="shared" si="3"/>
        <v>7832.8499999999985</v>
      </c>
      <c r="N4" s="1">
        <f t="shared" si="4"/>
        <v>0.89216297703618042</v>
      </c>
    </row>
    <row r="5" spans="1:14" x14ac:dyDescent="0.3">
      <c r="A5">
        <v>510105</v>
      </c>
      <c r="B5" t="s">
        <v>14</v>
      </c>
      <c r="C5" t="s">
        <v>18</v>
      </c>
      <c r="D5">
        <v>64956</v>
      </c>
      <c r="E5">
        <v>0</v>
      </c>
      <c r="F5">
        <f t="shared" si="0"/>
        <v>64956</v>
      </c>
      <c r="G5">
        <v>64956</v>
      </c>
      <c r="H5">
        <f t="shared" si="5"/>
        <v>64956</v>
      </c>
      <c r="I5">
        <v>59543</v>
      </c>
      <c r="J5">
        <v>58034.46</v>
      </c>
      <c r="K5">
        <f t="shared" si="1"/>
        <v>0</v>
      </c>
      <c r="L5">
        <f t="shared" si="2"/>
        <v>5413</v>
      </c>
      <c r="M5">
        <f t="shared" si="3"/>
        <v>6921.5400000000009</v>
      </c>
      <c r="N5" s="1">
        <f t="shared" si="4"/>
        <v>0.89344263809347868</v>
      </c>
    </row>
    <row r="6" spans="1:14" x14ac:dyDescent="0.3">
      <c r="A6">
        <v>510106</v>
      </c>
      <c r="B6" t="s">
        <v>14</v>
      </c>
      <c r="C6" t="s">
        <v>19</v>
      </c>
      <c r="D6">
        <v>7680</v>
      </c>
      <c r="E6">
        <v>0</v>
      </c>
      <c r="F6">
        <f t="shared" si="0"/>
        <v>7680</v>
      </c>
      <c r="G6">
        <v>7680</v>
      </c>
      <c r="H6">
        <f t="shared" si="5"/>
        <v>7680</v>
      </c>
      <c r="I6">
        <v>7022</v>
      </c>
      <c r="J6">
        <v>6768.69</v>
      </c>
      <c r="K6">
        <f t="shared" si="1"/>
        <v>0</v>
      </c>
      <c r="L6">
        <f t="shared" si="2"/>
        <v>658</v>
      </c>
      <c r="M6">
        <f t="shared" si="3"/>
        <v>911.3100000000004</v>
      </c>
      <c r="N6" s="1">
        <f t="shared" si="4"/>
        <v>0.88133984374999996</v>
      </c>
    </row>
    <row r="7" spans="1:14" x14ac:dyDescent="0.3">
      <c r="A7">
        <v>5102</v>
      </c>
      <c r="B7" t="s">
        <v>14</v>
      </c>
      <c r="C7" t="s">
        <v>20</v>
      </c>
      <c r="D7">
        <v>9203</v>
      </c>
      <c r="E7">
        <v>70</v>
      </c>
      <c r="F7">
        <f t="shared" si="0"/>
        <v>9273</v>
      </c>
      <c r="G7">
        <v>2990</v>
      </c>
      <c r="H7">
        <f t="shared" si="5"/>
        <v>2990</v>
      </c>
      <c r="I7">
        <v>2990</v>
      </c>
      <c r="J7">
        <v>2990</v>
      </c>
      <c r="K7">
        <f t="shared" si="1"/>
        <v>6283</v>
      </c>
      <c r="L7">
        <f t="shared" si="2"/>
        <v>6283</v>
      </c>
      <c r="M7">
        <f t="shared" si="3"/>
        <v>6283</v>
      </c>
      <c r="N7" s="1">
        <f t="shared" si="4"/>
        <v>0.32244149681872103</v>
      </c>
    </row>
    <row r="8" spans="1:14" x14ac:dyDescent="0.3">
      <c r="A8">
        <v>510203</v>
      </c>
      <c r="B8" t="s">
        <v>14</v>
      </c>
      <c r="C8" t="s">
        <v>21</v>
      </c>
      <c r="D8">
        <v>6053</v>
      </c>
      <c r="E8">
        <v>0</v>
      </c>
      <c r="F8">
        <f t="shared" si="0"/>
        <v>6053</v>
      </c>
      <c r="G8">
        <v>0</v>
      </c>
      <c r="H8">
        <f t="shared" si="5"/>
        <v>0</v>
      </c>
      <c r="I8">
        <v>0</v>
      </c>
      <c r="J8">
        <v>0</v>
      </c>
      <c r="K8">
        <f t="shared" si="1"/>
        <v>6053</v>
      </c>
      <c r="L8">
        <f t="shared" si="2"/>
        <v>6053</v>
      </c>
      <c r="M8">
        <f t="shared" si="3"/>
        <v>6053</v>
      </c>
      <c r="N8" s="1">
        <f t="shared" si="4"/>
        <v>0</v>
      </c>
    </row>
    <row r="9" spans="1:14" x14ac:dyDescent="0.3">
      <c r="A9">
        <v>510204</v>
      </c>
      <c r="B9" t="s">
        <v>14</v>
      </c>
      <c r="C9" t="s">
        <v>22</v>
      </c>
      <c r="D9">
        <v>3150</v>
      </c>
      <c r="E9">
        <v>70</v>
      </c>
      <c r="F9">
        <f t="shared" si="0"/>
        <v>3220</v>
      </c>
      <c r="G9">
        <v>2990</v>
      </c>
      <c r="H9">
        <f t="shared" si="5"/>
        <v>2990</v>
      </c>
      <c r="I9">
        <v>2990</v>
      </c>
      <c r="J9">
        <v>2990</v>
      </c>
      <c r="K9">
        <f t="shared" si="1"/>
        <v>230</v>
      </c>
      <c r="L9">
        <f t="shared" si="2"/>
        <v>230</v>
      </c>
      <c r="M9">
        <f t="shared" si="3"/>
        <v>230</v>
      </c>
      <c r="N9" s="1">
        <f t="shared" si="4"/>
        <v>0.9285714285714286</v>
      </c>
    </row>
    <row r="10" spans="1:14" x14ac:dyDescent="0.3">
      <c r="A10">
        <v>5106</v>
      </c>
      <c r="B10" t="s">
        <v>14</v>
      </c>
      <c r="C10" t="s">
        <v>23</v>
      </c>
      <c r="D10">
        <v>14149.49</v>
      </c>
      <c r="E10">
        <v>0</v>
      </c>
      <c r="F10">
        <f t="shared" si="0"/>
        <v>14149.49</v>
      </c>
      <c r="G10">
        <v>14149.49</v>
      </c>
      <c r="H10">
        <f t="shared" si="5"/>
        <v>14149.49</v>
      </c>
      <c r="I10">
        <v>12915.16</v>
      </c>
      <c r="J10">
        <v>11853.57</v>
      </c>
      <c r="K10">
        <f t="shared" si="1"/>
        <v>0</v>
      </c>
      <c r="L10">
        <f t="shared" si="2"/>
        <v>1234.33</v>
      </c>
      <c r="M10">
        <f t="shared" si="3"/>
        <v>2295.92</v>
      </c>
      <c r="N10" s="1">
        <f t="shared" si="4"/>
        <v>0.83773832131052073</v>
      </c>
    </row>
    <row r="11" spans="1:14" x14ac:dyDescent="0.3">
      <c r="A11">
        <v>510601</v>
      </c>
      <c r="B11" t="s">
        <v>14</v>
      </c>
      <c r="C11" t="s">
        <v>24</v>
      </c>
      <c r="D11">
        <v>8098.91</v>
      </c>
      <c r="E11">
        <v>0</v>
      </c>
      <c r="F11">
        <f t="shared" si="0"/>
        <v>8098.91</v>
      </c>
      <c r="G11">
        <v>8098.91</v>
      </c>
      <c r="H11">
        <f t="shared" si="5"/>
        <v>8098.91</v>
      </c>
      <c r="I11">
        <v>7789.99</v>
      </c>
      <c r="J11">
        <v>7081.61</v>
      </c>
      <c r="K11">
        <f t="shared" si="1"/>
        <v>0</v>
      </c>
      <c r="L11">
        <f t="shared" si="2"/>
        <v>308.92000000000007</v>
      </c>
      <c r="M11">
        <f t="shared" si="3"/>
        <v>1017.3000000000002</v>
      </c>
      <c r="N11" s="1">
        <f t="shared" si="4"/>
        <v>0.87439050440120947</v>
      </c>
    </row>
    <row r="12" spans="1:14" x14ac:dyDescent="0.3">
      <c r="A12">
        <v>510602</v>
      </c>
      <c r="B12" t="s">
        <v>14</v>
      </c>
      <c r="C12" t="s">
        <v>25</v>
      </c>
      <c r="D12">
        <v>6050.58</v>
      </c>
      <c r="E12">
        <v>0</v>
      </c>
      <c r="F12">
        <f t="shared" si="0"/>
        <v>6050.58</v>
      </c>
      <c r="G12">
        <v>6050.58</v>
      </c>
      <c r="H12">
        <f t="shared" si="5"/>
        <v>6050.58</v>
      </c>
      <c r="I12">
        <v>5125.17</v>
      </c>
      <c r="J12">
        <v>4771.96</v>
      </c>
      <c r="K12">
        <f t="shared" si="1"/>
        <v>0</v>
      </c>
      <c r="L12">
        <f t="shared" si="2"/>
        <v>925.40999999999985</v>
      </c>
      <c r="M12">
        <f t="shared" si="3"/>
        <v>1278.6199999999999</v>
      </c>
      <c r="N12" s="1">
        <f t="shared" si="4"/>
        <v>0.78867811019770007</v>
      </c>
    </row>
    <row r="13" spans="1:14" x14ac:dyDescent="0.3">
      <c r="A13">
        <v>53</v>
      </c>
      <c r="B13" t="s">
        <v>26</v>
      </c>
      <c r="C13" t="s">
        <v>27</v>
      </c>
      <c r="D13">
        <v>6700</v>
      </c>
      <c r="E13">
        <v>860.35</v>
      </c>
      <c r="F13">
        <f t="shared" si="0"/>
        <v>7560.35</v>
      </c>
      <c r="G13">
        <v>5393.76</v>
      </c>
      <c r="H13">
        <f t="shared" si="5"/>
        <v>5393.76</v>
      </c>
      <c r="I13">
        <v>4957.9399999999996</v>
      </c>
      <c r="J13">
        <v>4952.8500000000004</v>
      </c>
      <c r="K13">
        <f t="shared" si="1"/>
        <v>2166.59</v>
      </c>
      <c r="L13">
        <f t="shared" si="2"/>
        <v>2602.4100000000008</v>
      </c>
      <c r="M13">
        <f t="shared" si="3"/>
        <v>2607.5</v>
      </c>
      <c r="N13" s="1">
        <f t="shared" si="4"/>
        <v>0.6551085597888987</v>
      </c>
    </row>
    <row r="14" spans="1:14" x14ac:dyDescent="0.3">
      <c r="A14">
        <v>5301</v>
      </c>
      <c r="B14" t="s">
        <v>26</v>
      </c>
      <c r="C14" t="s">
        <v>28</v>
      </c>
      <c r="D14">
        <v>2900</v>
      </c>
      <c r="E14">
        <v>1000</v>
      </c>
      <c r="F14">
        <f t="shared" si="0"/>
        <v>3900</v>
      </c>
      <c r="G14">
        <v>2534.2399999999998</v>
      </c>
      <c r="H14">
        <f t="shared" si="5"/>
        <v>2534.2399999999998</v>
      </c>
      <c r="I14">
        <v>2394.9899999999998</v>
      </c>
      <c r="J14">
        <v>2392.5300000000002</v>
      </c>
      <c r="K14">
        <f t="shared" si="1"/>
        <v>1365.7600000000002</v>
      </c>
      <c r="L14">
        <f t="shared" si="2"/>
        <v>1505.0100000000002</v>
      </c>
      <c r="M14">
        <f t="shared" si="3"/>
        <v>1507.4699999999998</v>
      </c>
      <c r="N14" s="1">
        <f t="shared" si="4"/>
        <v>0.61346923076923077</v>
      </c>
    </row>
    <row r="15" spans="1:14" x14ac:dyDescent="0.3">
      <c r="A15">
        <v>530101</v>
      </c>
      <c r="B15" t="s">
        <v>26</v>
      </c>
      <c r="C15" t="s">
        <v>29</v>
      </c>
      <c r="D15">
        <v>400</v>
      </c>
      <c r="E15">
        <v>0</v>
      </c>
      <c r="F15">
        <f t="shared" si="0"/>
        <v>400</v>
      </c>
      <c r="G15">
        <v>193.85</v>
      </c>
      <c r="H15">
        <f t="shared" si="5"/>
        <v>193.85</v>
      </c>
      <c r="I15">
        <v>193.85</v>
      </c>
      <c r="J15" s="2">
        <v>193.85</v>
      </c>
      <c r="K15">
        <f t="shared" si="1"/>
        <v>206.15</v>
      </c>
      <c r="L15">
        <f t="shared" si="2"/>
        <v>206.15</v>
      </c>
      <c r="M15">
        <f t="shared" si="3"/>
        <v>206.15</v>
      </c>
      <c r="N15" s="1">
        <f t="shared" si="4"/>
        <v>0.48462499999999997</v>
      </c>
    </row>
    <row r="16" spans="1:14" x14ac:dyDescent="0.3">
      <c r="A16">
        <v>530104</v>
      </c>
      <c r="B16" t="s">
        <v>26</v>
      </c>
      <c r="C16" t="s">
        <v>30</v>
      </c>
      <c r="D16">
        <v>1000</v>
      </c>
      <c r="E16">
        <v>500</v>
      </c>
      <c r="F16">
        <f t="shared" si="0"/>
        <v>1500</v>
      </c>
      <c r="G16">
        <v>1110.6600000000001</v>
      </c>
      <c r="H16">
        <f t="shared" si="5"/>
        <v>1110.6600000000001</v>
      </c>
      <c r="I16">
        <f t="shared" ref="I16" si="6">+H16</f>
        <v>1110.6600000000001</v>
      </c>
      <c r="J16">
        <f t="shared" ref="J16" si="7">+I16</f>
        <v>1110.6600000000001</v>
      </c>
      <c r="K16">
        <f t="shared" si="1"/>
        <v>389.33999999999992</v>
      </c>
      <c r="L16">
        <f t="shared" si="2"/>
        <v>389.33999999999992</v>
      </c>
      <c r="M16">
        <f t="shared" si="3"/>
        <v>389.33999999999992</v>
      </c>
      <c r="N16" s="1">
        <f>+J16/F16</f>
        <v>0.7404400000000001</v>
      </c>
    </row>
    <row r="17" spans="1:14" x14ac:dyDescent="0.3">
      <c r="A17">
        <v>530105</v>
      </c>
      <c r="B17" t="s">
        <v>26</v>
      </c>
      <c r="C17" t="s">
        <v>31</v>
      </c>
      <c r="D17">
        <v>1500</v>
      </c>
      <c r="E17">
        <v>500</v>
      </c>
      <c r="F17">
        <f t="shared" si="0"/>
        <v>2000</v>
      </c>
      <c r="G17">
        <v>1229.73</v>
      </c>
      <c r="H17">
        <f t="shared" si="5"/>
        <v>1229.73</v>
      </c>
      <c r="I17">
        <v>1090.49</v>
      </c>
      <c r="J17">
        <v>1088.02</v>
      </c>
      <c r="K17">
        <f t="shared" si="1"/>
        <v>770.27</v>
      </c>
      <c r="L17">
        <f t="shared" si="2"/>
        <v>909.51</v>
      </c>
      <c r="M17">
        <f t="shared" si="3"/>
        <v>911.98</v>
      </c>
      <c r="N17" s="1">
        <f t="shared" si="4"/>
        <v>0.54400999999999999</v>
      </c>
    </row>
    <row r="18" spans="1:14" x14ac:dyDescent="0.3">
      <c r="A18">
        <v>5302</v>
      </c>
      <c r="B18" t="s">
        <v>26</v>
      </c>
      <c r="C18" t="s">
        <v>32</v>
      </c>
      <c r="D18">
        <v>0</v>
      </c>
      <c r="E18">
        <v>31.05</v>
      </c>
      <c r="F18">
        <f t="shared" si="0"/>
        <v>31.05</v>
      </c>
      <c r="G18">
        <v>0</v>
      </c>
      <c r="H18">
        <f t="shared" si="5"/>
        <v>0</v>
      </c>
      <c r="I18">
        <v>0</v>
      </c>
      <c r="J18">
        <v>0</v>
      </c>
      <c r="K18">
        <f t="shared" si="1"/>
        <v>31.05</v>
      </c>
      <c r="L18">
        <f t="shared" si="2"/>
        <v>31.05</v>
      </c>
      <c r="M18">
        <f t="shared" si="3"/>
        <v>31.05</v>
      </c>
      <c r="N18" s="1">
        <f t="shared" si="4"/>
        <v>0</v>
      </c>
    </row>
    <row r="19" spans="1:14" x14ac:dyDescent="0.3">
      <c r="A19">
        <v>530228</v>
      </c>
      <c r="B19" t="s">
        <v>26</v>
      </c>
      <c r="C19" t="s">
        <v>33</v>
      </c>
      <c r="D19">
        <v>0</v>
      </c>
      <c r="E19">
        <v>31.05</v>
      </c>
      <c r="F19">
        <f t="shared" si="0"/>
        <v>31.05</v>
      </c>
      <c r="G19">
        <v>0</v>
      </c>
      <c r="H19">
        <f t="shared" si="5"/>
        <v>0</v>
      </c>
      <c r="I19">
        <v>0</v>
      </c>
      <c r="J19">
        <v>0</v>
      </c>
      <c r="K19">
        <f t="shared" si="1"/>
        <v>31.05</v>
      </c>
      <c r="L19">
        <f t="shared" si="2"/>
        <v>31.05</v>
      </c>
      <c r="M19">
        <f t="shared" si="3"/>
        <v>31.05</v>
      </c>
      <c r="N19" s="1">
        <f t="shared" si="4"/>
        <v>0</v>
      </c>
    </row>
    <row r="20" spans="1:14" x14ac:dyDescent="0.3">
      <c r="A20">
        <v>5307</v>
      </c>
      <c r="B20" t="s">
        <v>26</v>
      </c>
      <c r="C20" t="s">
        <v>34</v>
      </c>
      <c r="D20">
        <v>2500</v>
      </c>
      <c r="E20">
        <v>-300</v>
      </c>
      <c r="F20">
        <f t="shared" si="0"/>
        <v>2200</v>
      </c>
      <c r="G20">
        <v>1925.5</v>
      </c>
      <c r="H20">
        <f t="shared" si="5"/>
        <v>1925.5</v>
      </c>
      <c r="I20">
        <v>1690</v>
      </c>
      <c r="J20">
        <v>1687.37</v>
      </c>
      <c r="K20">
        <f t="shared" si="1"/>
        <v>274.5</v>
      </c>
      <c r="L20">
        <f t="shared" si="2"/>
        <v>510</v>
      </c>
      <c r="M20">
        <f t="shared" si="3"/>
        <v>512.63000000000011</v>
      </c>
      <c r="N20" s="1">
        <f t="shared" si="4"/>
        <v>0.76698636363636363</v>
      </c>
    </row>
    <row r="21" spans="1:14" x14ac:dyDescent="0.3">
      <c r="A21">
        <v>530702</v>
      </c>
      <c r="B21" t="s">
        <v>26</v>
      </c>
      <c r="C21" t="s">
        <v>35</v>
      </c>
      <c r="D21">
        <v>2000</v>
      </c>
      <c r="E21">
        <v>0</v>
      </c>
      <c r="F21">
        <f t="shared" si="0"/>
        <v>2000</v>
      </c>
      <c r="G21">
        <v>1753</v>
      </c>
      <c r="H21">
        <f t="shared" si="5"/>
        <v>1753</v>
      </c>
      <c r="I21">
        <v>1540</v>
      </c>
      <c r="J21">
        <v>1540</v>
      </c>
      <c r="K21">
        <f t="shared" si="1"/>
        <v>247</v>
      </c>
      <c r="L21">
        <f t="shared" si="2"/>
        <v>460</v>
      </c>
      <c r="M21">
        <f t="shared" si="3"/>
        <v>460</v>
      </c>
      <c r="N21" s="1">
        <f t="shared" si="4"/>
        <v>0.77</v>
      </c>
    </row>
    <row r="22" spans="1:14" x14ac:dyDescent="0.3">
      <c r="A22">
        <v>530704</v>
      </c>
      <c r="B22" t="s">
        <v>26</v>
      </c>
      <c r="C22" t="s">
        <v>36</v>
      </c>
      <c r="D22">
        <v>500</v>
      </c>
      <c r="E22">
        <v>-300</v>
      </c>
      <c r="F22">
        <f t="shared" si="0"/>
        <v>200</v>
      </c>
      <c r="G22">
        <v>172.5</v>
      </c>
      <c r="H22">
        <f t="shared" si="5"/>
        <v>172.5</v>
      </c>
      <c r="I22">
        <v>150</v>
      </c>
      <c r="J22">
        <v>147.37</v>
      </c>
      <c r="K22">
        <f t="shared" si="1"/>
        <v>27.5</v>
      </c>
      <c r="L22">
        <f t="shared" si="2"/>
        <v>50</v>
      </c>
      <c r="M22">
        <f t="shared" si="3"/>
        <v>52.629999999999995</v>
      </c>
      <c r="N22" s="1">
        <f t="shared" si="4"/>
        <v>0.73685</v>
      </c>
    </row>
    <row r="23" spans="1:14" x14ac:dyDescent="0.3">
      <c r="A23">
        <v>5308</v>
      </c>
      <c r="B23" t="s">
        <v>26</v>
      </c>
      <c r="C23" t="s">
        <v>37</v>
      </c>
      <c r="D23">
        <v>1300</v>
      </c>
      <c r="E23">
        <v>129.30000000000001</v>
      </c>
      <c r="F23">
        <f t="shared" si="0"/>
        <v>1429.3</v>
      </c>
      <c r="G23">
        <v>934.02</v>
      </c>
      <c r="H23">
        <f t="shared" si="5"/>
        <v>934.02</v>
      </c>
      <c r="I23">
        <v>872.95</v>
      </c>
      <c r="J23">
        <v>872.35</v>
      </c>
      <c r="K23">
        <f t="shared" si="1"/>
        <v>495.28</v>
      </c>
      <c r="L23">
        <f t="shared" si="2"/>
        <v>556.34999999999991</v>
      </c>
      <c r="M23">
        <f t="shared" si="3"/>
        <v>556.94999999999993</v>
      </c>
      <c r="N23" s="1">
        <f t="shared" si="4"/>
        <v>0.6103337297978032</v>
      </c>
    </row>
    <row r="24" spans="1:14" x14ac:dyDescent="0.3">
      <c r="A24">
        <v>530804</v>
      </c>
      <c r="B24" t="s">
        <v>26</v>
      </c>
      <c r="C24" t="s">
        <v>38</v>
      </c>
      <c r="D24">
        <v>500</v>
      </c>
      <c r="E24">
        <v>100</v>
      </c>
      <c r="F24">
        <f t="shared" si="0"/>
        <v>600</v>
      </c>
      <c r="G24">
        <v>420.72</v>
      </c>
      <c r="H24">
        <f t="shared" si="5"/>
        <v>420.72</v>
      </c>
      <c r="I24">
        <v>394.93</v>
      </c>
      <c r="J24">
        <v>334.93</v>
      </c>
      <c r="K24">
        <f t="shared" si="1"/>
        <v>179.27999999999997</v>
      </c>
      <c r="L24">
        <f t="shared" si="2"/>
        <v>205.07</v>
      </c>
      <c r="M24">
        <f t="shared" si="3"/>
        <v>265.07</v>
      </c>
      <c r="N24" s="1">
        <f t="shared" si="4"/>
        <v>0.55821666666666669</v>
      </c>
    </row>
    <row r="25" spans="1:14" x14ac:dyDescent="0.3">
      <c r="A25">
        <v>530805</v>
      </c>
      <c r="B25" t="s">
        <v>26</v>
      </c>
      <c r="C25" t="s">
        <v>39</v>
      </c>
      <c r="D25">
        <v>500</v>
      </c>
      <c r="E25">
        <v>-170.7</v>
      </c>
      <c r="F25">
        <f t="shared" si="0"/>
        <v>329.3</v>
      </c>
      <c r="G25">
        <v>329.3</v>
      </c>
      <c r="H25">
        <f t="shared" si="5"/>
        <v>329.3</v>
      </c>
      <c r="I25">
        <v>294.02</v>
      </c>
      <c r="J25">
        <v>294.02</v>
      </c>
      <c r="K25">
        <f t="shared" si="1"/>
        <v>0</v>
      </c>
      <c r="L25">
        <f t="shared" si="2"/>
        <v>35.28000000000003</v>
      </c>
      <c r="M25">
        <f t="shared" si="3"/>
        <v>35.28000000000003</v>
      </c>
      <c r="N25" s="1">
        <f t="shared" si="4"/>
        <v>0.89286365016702085</v>
      </c>
    </row>
    <row r="26" spans="1:14" x14ac:dyDescent="0.3">
      <c r="A26">
        <v>530807</v>
      </c>
      <c r="B26" t="s">
        <v>26</v>
      </c>
      <c r="C26" t="s">
        <v>40</v>
      </c>
      <c r="D26">
        <v>300</v>
      </c>
      <c r="E26">
        <v>200</v>
      </c>
      <c r="F26">
        <f t="shared" si="0"/>
        <v>500</v>
      </c>
      <c r="G26">
        <v>184</v>
      </c>
      <c r="H26">
        <f t="shared" si="5"/>
        <v>184</v>
      </c>
      <c r="I26">
        <v>184</v>
      </c>
      <c r="J26">
        <v>184</v>
      </c>
      <c r="K26">
        <f t="shared" si="1"/>
        <v>316</v>
      </c>
      <c r="L26">
        <f t="shared" si="2"/>
        <v>316</v>
      </c>
      <c r="M26">
        <f t="shared" si="3"/>
        <v>316</v>
      </c>
      <c r="N26" s="1">
        <f t="shared" si="4"/>
        <v>0.36799999999999999</v>
      </c>
    </row>
    <row r="27" spans="1:14" x14ac:dyDescent="0.3">
      <c r="A27">
        <v>57</v>
      </c>
      <c r="B27" t="s">
        <v>41</v>
      </c>
      <c r="C27" t="s">
        <v>42</v>
      </c>
      <c r="D27">
        <v>1100</v>
      </c>
      <c r="E27">
        <v>0</v>
      </c>
      <c r="F27">
        <f t="shared" si="0"/>
        <v>1100</v>
      </c>
      <c r="G27">
        <v>849.41</v>
      </c>
      <c r="H27">
        <f t="shared" si="5"/>
        <v>849.41</v>
      </c>
      <c r="I27">
        <v>765.76</v>
      </c>
      <c r="J27">
        <v>765.76</v>
      </c>
      <c r="K27">
        <f t="shared" si="1"/>
        <v>250.59000000000003</v>
      </c>
      <c r="L27">
        <f t="shared" si="2"/>
        <v>334.24</v>
      </c>
      <c r="M27">
        <f t="shared" si="3"/>
        <v>334.24</v>
      </c>
      <c r="N27" s="1">
        <f t="shared" si="4"/>
        <v>0.69614545454545451</v>
      </c>
    </row>
    <row r="28" spans="1:14" x14ac:dyDescent="0.3">
      <c r="A28">
        <v>5702</v>
      </c>
      <c r="B28" t="s">
        <v>41</v>
      </c>
      <c r="C28" t="s">
        <v>43</v>
      </c>
      <c r="D28">
        <v>1100</v>
      </c>
      <c r="E28">
        <v>0</v>
      </c>
      <c r="F28">
        <f t="shared" si="0"/>
        <v>1100</v>
      </c>
      <c r="G28">
        <v>849.41</v>
      </c>
      <c r="H28">
        <f t="shared" si="5"/>
        <v>849.41</v>
      </c>
      <c r="I28">
        <v>765.76</v>
      </c>
      <c r="J28">
        <v>765.76</v>
      </c>
      <c r="K28">
        <f t="shared" si="1"/>
        <v>250.59000000000003</v>
      </c>
      <c r="L28">
        <f t="shared" si="2"/>
        <v>334.24</v>
      </c>
      <c r="M28">
        <f t="shared" si="3"/>
        <v>334.24</v>
      </c>
      <c r="N28" s="1">
        <f t="shared" si="4"/>
        <v>0.69614545454545451</v>
      </c>
    </row>
    <row r="29" spans="1:14" x14ac:dyDescent="0.3">
      <c r="A29">
        <v>570201</v>
      </c>
      <c r="B29" t="s">
        <v>41</v>
      </c>
      <c r="C29" t="s">
        <v>44</v>
      </c>
      <c r="D29">
        <v>800</v>
      </c>
      <c r="E29">
        <v>0</v>
      </c>
      <c r="F29">
        <f t="shared" si="0"/>
        <v>800</v>
      </c>
      <c r="G29">
        <v>780.75</v>
      </c>
      <c r="H29">
        <f t="shared" si="5"/>
        <v>780.75</v>
      </c>
      <c r="I29">
        <v>697.1</v>
      </c>
      <c r="J29">
        <v>697.1</v>
      </c>
      <c r="K29">
        <f t="shared" si="1"/>
        <v>19.25</v>
      </c>
      <c r="L29">
        <f t="shared" si="2"/>
        <v>102.89999999999998</v>
      </c>
      <c r="M29">
        <f t="shared" si="3"/>
        <v>102.89999999999998</v>
      </c>
      <c r="N29" s="1">
        <f t="shared" si="4"/>
        <v>0.87137500000000001</v>
      </c>
    </row>
    <row r="30" spans="1:14" x14ac:dyDescent="0.3">
      <c r="A30">
        <v>570203</v>
      </c>
      <c r="B30" t="s">
        <v>41</v>
      </c>
      <c r="C30" t="s">
        <v>45</v>
      </c>
      <c r="D30">
        <v>300</v>
      </c>
      <c r="E30">
        <v>0</v>
      </c>
      <c r="F30">
        <f t="shared" si="0"/>
        <v>300</v>
      </c>
      <c r="G30">
        <v>68.66</v>
      </c>
      <c r="H30">
        <f t="shared" si="5"/>
        <v>68.66</v>
      </c>
      <c r="I30">
        <v>68.66</v>
      </c>
      <c r="J30">
        <v>68.66</v>
      </c>
      <c r="K30">
        <f t="shared" si="1"/>
        <v>231.34</v>
      </c>
      <c r="L30">
        <f t="shared" si="2"/>
        <v>231.34</v>
      </c>
      <c r="M30">
        <f t="shared" si="3"/>
        <v>231.34</v>
      </c>
      <c r="N30" s="1">
        <f t="shared" si="4"/>
        <v>0.22886666666666666</v>
      </c>
    </row>
    <row r="31" spans="1:14" x14ac:dyDescent="0.3">
      <c r="A31">
        <v>58</v>
      </c>
      <c r="B31" t="s">
        <v>46</v>
      </c>
      <c r="C31" t="s">
        <v>47</v>
      </c>
      <c r="D31">
        <v>14390.54</v>
      </c>
      <c r="E31">
        <v>2964.96</v>
      </c>
      <c r="F31">
        <f t="shared" si="0"/>
        <v>17355.5</v>
      </c>
      <c r="G31">
        <v>12893.13</v>
      </c>
      <c r="H31">
        <f t="shared" si="5"/>
        <v>12893.13</v>
      </c>
      <c r="I31">
        <v>12491.55</v>
      </c>
      <c r="J31">
        <v>12491.55</v>
      </c>
      <c r="K31">
        <f t="shared" si="1"/>
        <v>4462.3700000000008</v>
      </c>
      <c r="L31">
        <f t="shared" si="2"/>
        <v>4863.9500000000007</v>
      </c>
      <c r="M31">
        <f t="shared" si="3"/>
        <v>4863.9500000000007</v>
      </c>
      <c r="N31" s="1">
        <f t="shared" si="4"/>
        <v>0.71974590187548615</v>
      </c>
    </row>
    <row r="32" spans="1:14" x14ac:dyDescent="0.3">
      <c r="A32">
        <v>5801</v>
      </c>
      <c r="B32" t="s">
        <v>46</v>
      </c>
      <c r="C32" t="s">
        <v>48</v>
      </c>
      <c r="D32">
        <v>13988.96</v>
      </c>
      <c r="E32">
        <v>2964.96</v>
      </c>
      <c r="F32">
        <f t="shared" si="0"/>
        <v>16953.919999999998</v>
      </c>
      <c r="G32">
        <v>12491.55</v>
      </c>
      <c r="H32">
        <f t="shared" si="5"/>
        <v>12491.55</v>
      </c>
      <c r="I32">
        <f t="shared" ref="I32:I33" si="8">+H32</f>
        <v>12491.55</v>
      </c>
      <c r="J32">
        <f t="shared" ref="J32:J33" si="9">+I32</f>
        <v>12491.55</v>
      </c>
      <c r="K32">
        <f t="shared" si="1"/>
        <v>4462.369999999999</v>
      </c>
      <c r="L32">
        <f t="shared" si="2"/>
        <v>4462.369999999999</v>
      </c>
      <c r="M32">
        <f t="shared" si="3"/>
        <v>4462.369999999999</v>
      </c>
      <c r="N32" s="1">
        <f t="shared" si="4"/>
        <v>0.73679420452615096</v>
      </c>
    </row>
    <row r="33" spans="1:14" x14ac:dyDescent="0.3">
      <c r="A33">
        <v>580101</v>
      </c>
      <c r="B33" t="s">
        <v>46</v>
      </c>
      <c r="C33" t="s">
        <v>49</v>
      </c>
      <c r="D33">
        <v>2274.5500000000002</v>
      </c>
      <c r="E33">
        <v>665.1</v>
      </c>
      <c r="F33">
        <f t="shared" si="0"/>
        <v>2939.65</v>
      </c>
      <c r="G33">
        <v>1667.02</v>
      </c>
      <c r="H33">
        <f t="shared" si="5"/>
        <v>1667.02</v>
      </c>
      <c r="I33">
        <f t="shared" si="8"/>
        <v>1667.02</v>
      </c>
      <c r="J33">
        <f t="shared" si="9"/>
        <v>1667.02</v>
      </c>
      <c r="K33">
        <f t="shared" si="1"/>
        <v>1272.6300000000001</v>
      </c>
      <c r="L33">
        <f t="shared" si="2"/>
        <v>1272.6300000000001</v>
      </c>
      <c r="M33">
        <f t="shared" si="3"/>
        <v>1272.6300000000001</v>
      </c>
      <c r="N33" s="1">
        <f t="shared" si="4"/>
        <v>0.56708111509873627</v>
      </c>
    </row>
    <row r="34" spans="1:14" x14ac:dyDescent="0.3">
      <c r="A34">
        <v>580102</v>
      </c>
      <c r="B34" t="s">
        <v>46</v>
      </c>
      <c r="C34" t="s">
        <v>50</v>
      </c>
      <c r="D34">
        <v>11714.41</v>
      </c>
      <c r="E34">
        <v>2299.86</v>
      </c>
      <c r="F34">
        <f t="shared" si="0"/>
        <v>14014.27</v>
      </c>
      <c r="G34">
        <v>10824.53</v>
      </c>
      <c r="H34">
        <f t="shared" si="5"/>
        <v>10824.53</v>
      </c>
      <c r="I34">
        <v>10824.53</v>
      </c>
      <c r="J34">
        <v>10824.53</v>
      </c>
      <c r="K34">
        <f t="shared" si="1"/>
        <v>3189.74</v>
      </c>
      <c r="L34">
        <f t="shared" si="2"/>
        <v>3189.74</v>
      </c>
      <c r="M34">
        <f t="shared" si="3"/>
        <v>3189.74</v>
      </c>
      <c r="N34" s="1">
        <f t="shared" si="4"/>
        <v>0.77239342470210726</v>
      </c>
    </row>
    <row r="35" spans="1:14" x14ac:dyDescent="0.3">
      <c r="A35">
        <v>5804</v>
      </c>
      <c r="B35" t="s">
        <v>46</v>
      </c>
      <c r="C35" t="s">
        <v>51</v>
      </c>
      <c r="D35">
        <v>401.58</v>
      </c>
      <c r="E35">
        <v>0</v>
      </c>
      <c r="F35">
        <f t="shared" si="0"/>
        <v>401.58</v>
      </c>
      <c r="G35">
        <v>401.58</v>
      </c>
      <c r="H35">
        <f t="shared" si="5"/>
        <v>401.58</v>
      </c>
      <c r="I35">
        <v>0</v>
      </c>
      <c r="J35">
        <v>0</v>
      </c>
      <c r="K35">
        <f t="shared" si="1"/>
        <v>0</v>
      </c>
      <c r="L35">
        <f t="shared" si="2"/>
        <v>401.58</v>
      </c>
      <c r="M35">
        <f t="shared" si="3"/>
        <v>401.58</v>
      </c>
      <c r="N35" s="1">
        <f t="shared" si="4"/>
        <v>0</v>
      </c>
    </row>
    <row r="36" spans="1:14" x14ac:dyDescent="0.3">
      <c r="A36">
        <v>580406</v>
      </c>
      <c r="B36" t="s">
        <v>46</v>
      </c>
      <c r="C36" t="s">
        <v>52</v>
      </c>
      <c r="D36">
        <v>401.58</v>
      </c>
      <c r="E36">
        <v>0</v>
      </c>
      <c r="F36">
        <f t="shared" si="0"/>
        <v>401.58</v>
      </c>
      <c r="G36">
        <v>401.58</v>
      </c>
      <c r="H36">
        <f t="shared" si="5"/>
        <v>401.58</v>
      </c>
      <c r="I36">
        <v>0</v>
      </c>
      <c r="J36">
        <v>0</v>
      </c>
      <c r="K36">
        <f t="shared" si="1"/>
        <v>0</v>
      </c>
      <c r="L36">
        <f t="shared" si="2"/>
        <v>401.58</v>
      </c>
      <c r="M36">
        <f t="shared" si="3"/>
        <v>401.58</v>
      </c>
      <c r="N36" s="1">
        <f t="shared" si="4"/>
        <v>0</v>
      </c>
    </row>
    <row r="37" spans="1:14" x14ac:dyDescent="0.3">
      <c r="A37">
        <v>7</v>
      </c>
      <c r="B37" t="s">
        <v>53</v>
      </c>
      <c r="C37" t="s">
        <v>54</v>
      </c>
      <c r="D37" s="2">
        <v>272836.21000000002</v>
      </c>
      <c r="E37">
        <v>265216.71999999997</v>
      </c>
      <c r="F37">
        <f t="shared" si="0"/>
        <v>538052.92999999993</v>
      </c>
      <c r="G37">
        <v>337101.18</v>
      </c>
      <c r="H37">
        <f t="shared" si="5"/>
        <v>337101.18</v>
      </c>
      <c r="I37">
        <v>260283.27</v>
      </c>
      <c r="J37">
        <v>256262.61</v>
      </c>
      <c r="K37">
        <f t="shared" si="1"/>
        <v>200951.74999999994</v>
      </c>
      <c r="L37">
        <f t="shared" si="2"/>
        <v>277769.65999999992</v>
      </c>
      <c r="M37">
        <f t="shared" si="3"/>
        <v>281790.31999999995</v>
      </c>
      <c r="N37" s="1">
        <f t="shared" si="4"/>
        <v>0.47627769632255329</v>
      </c>
    </row>
    <row r="38" spans="1:14" x14ac:dyDescent="0.3">
      <c r="A38">
        <v>71</v>
      </c>
      <c r="B38" t="s">
        <v>55</v>
      </c>
      <c r="C38" t="s">
        <v>56</v>
      </c>
      <c r="D38" s="2">
        <v>106766</v>
      </c>
      <c r="E38">
        <v>51997.58</v>
      </c>
      <c r="F38">
        <f t="shared" si="0"/>
        <v>158763.58000000002</v>
      </c>
      <c r="G38">
        <v>149095.12</v>
      </c>
      <c r="H38">
        <f t="shared" si="5"/>
        <v>149095.12</v>
      </c>
      <c r="I38">
        <v>128850.83</v>
      </c>
      <c r="J38">
        <v>124916.75</v>
      </c>
      <c r="K38">
        <f t="shared" si="1"/>
        <v>9668.460000000021</v>
      </c>
      <c r="L38">
        <f t="shared" si="2"/>
        <v>29912.750000000015</v>
      </c>
      <c r="M38">
        <f t="shared" si="3"/>
        <v>33846.830000000016</v>
      </c>
      <c r="N38" s="1">
        <f t="shared" si="4"/>
        <v>0.78680985903694023</v>
      </c>
    </row>
    <row r="39" spans="1:14" x14ac:dyDescent="0.3">
      <c r="A39">
        <v>7101</v>
      </c>
      <c r="B39" t="s">
        <v>55</v>
      </c>
      <c r="C39" t="s">
        <v>57</v>
      </c>
      <c r="D39">
        <v>71772</v>
      </c>
      <c r="E39">
        <v>45996</v>
      </c>
      <c r="F39">
        <f t="shared" si="0"/>
        <v>117768</v>
      </c>
      <c r="G39">
        <v>117768</v>
      </c>
      <c r="H39">
        <f t="shared" si="5"/>
        <v>117768</v>
      </c>
      <c r="I39">
        <v>102319</v>
      </c>
      <c r="J39">
        <v>99706.21</v>
      </c>
      <c r="K39">
        <f t="shared" si="1"/>
        <v>0</v>
      </c>
      <c r="L39">
        <f t="shared" si="2"/>
        <v>15449</v>
      </c>
      <c r="M39">
        <f t="shared" si="3"/>
        <v>18061.789999999994</v>
      </c>
      <c r="N39" s="1">
        <f t="shared" si="4"/>
        <v>0.84663244684464378</v>
      </c>
    </row>
    <row r="40" spans="1:14" x14ac:dyDescent="0.3">
      <c r="A40">
        <v>710105</v>
      </c>
      <c r="B40" t="s">
        <v>55</v>
      </c>
      <c r="C40" t="s">
        <v>18</v>
      </c>
      <c r="D40">
        <v>37572</v>
      </c>
      <c r="E40">
        <v>45996</v>
      </c>
      <c r="F40">
        <f t="shared" si="0"/>
        <v>83568</v>
      </c>
      <c r="G40">
        <v>83568</v>
      </c>
      <c r="H40">
        <f t="shared" si="5"/>
        <v>83568</v>
      </c>
      <c r="I40">
        <v>70969</v>
      </c>
      <c r="J40">
        <v>69607.179999999993</v>
      </c>
      <c r="K40">
        <f t="shared" si="1"/>
        <v>0</v>
      </c>
      <c r="L40">
        <f t="shared" si="2"/>
        <v>12599</v>
      </c>
      <c r="M40">
        <f t="shared" si="3"/>
        <v>13960.820000000007</v>
      </c>
      <c r="N40" s="1">
        <f t="shared" si="4"/>
        <v>0.83294059927244868</v>
      </c>
    </row>
    <row r="41" spans="1:14" x14ac:dyDescent="0.3">
      <c r="A41">
        <v>710106</v>
      </c>
      <c r="B41" t="s">
        <v>55</v>
      </c>
      <c r="C41" t="s">
        <v>19</v>
      </c>
      <c r="D41">
        <v>34200</v>
      </c>
      <c r="E41">
        <v>0</v>
      </c>
      <c r="F41">
        <f t="shared" si="0"/>
        <v>34200</v>
      </c>
      <c r="G41">
        <v>34200</v>
      </c>
      <c r="H41">
        <f t="shared" si="5"/>
        <v>34200</v>
      </c>
      <c r="I41">
        <v>31350</v>
      </c>
      <c r="J41">
        <v>30099.03</v>
      </c>
      <c r="K41">
        <f t="shared" si="1"/>
        <v>0</v>
      </c>
      <c r="L41">
        <f t="shared" si="2"/>
        <v>2850</v>
      </c>
      <c r="M41">
        <f t="shared" si="3"/>
        <v>4100.9700000000012</v>
      </c>
      <c r="N41" s="1">
        <f t="shared" si="4"/>
        <v>0.88008859649122806</v>
      </c>
    </row>
    <row r="42" spans="1:14" x14ac:dyDescent="0.3">
      <c r="A42">
        <v>7102</v>
      </c>
      <c r="B42" t="s">
        <v>55</v>
      </c>
      <c r="C42" t="s">
        <v>20</v>
      </c>
      <c r="D42">
        <v>10481</v>
      </c>
      <c r="E42">
        <v>6446.32</v>
      </c>
      <c r="F42">
        <f t="shared" si="0"/>
        <v>16927.32</v>
      </c>
      <c r="G42">
        <v>7798.86</v>
      </c>
      <c r="H42">
        <f t="shared" si="5"/>
        <v>7798.86</v>
      </c>
      <c r="I42">
        <v>7714.37</v>
      </c>
      <c r="J42">
        <v>7714.37</v>
      </c>
      <c r="K42">
        <f t="shared" si="1"/>
        <v>9128.4599999999991</v>
      </c>
      <c r="L42">
        <f t="shared" si="2"/>
        <v>9212.9500000000007</v>
      </c>
      <c r="M42">
        <f t="shared" si="3"/>
        <v>9212.9500000000007</v>
      </c>
      <c r="N42" s="1">
        <f t="shared" si="4"/>
        <v>0.45573487120229311</v>
      </c>
    </row>
    <row r="43" spans="1:14" x14ac:dyDescent="0.3">
      <c r="A43">
        <v>710203</v>
      </c>
      <c r="B43" t="s">
        <v>55</v>
      </c>
      <c r="C43" t="s">
        <v>21</v>
      </c>
      <c r="D43">
        <v>5454</v>
      </c>
      <c r="E43">
        <v>3833</v>
      </c>
      <c r="F43">
        <f t="shared" si="0"/>
        <v>9287</v>
      </c>
      <c r="G43">
        <v>1417.04</v>
      </c>
      <c r="H43">
        <f t="shared" si="5"/>
        <v>1417.04</v>
      </c>
      <c r="I43">
        <v>1370.92</v>
      </c>
      <c r="J43">
        <v>1370.92</v>
      </c>
      <c r="K43">
        <f t="shared" si="1"/>
        <v>7869.96</v>
      </c>
      <c r="L43">
        <f t="shared" si="2"/>
        <v>7916.08</v>
      </c>
      <c r="M43">
        <f t="shared" si="3"/>
        <v>7916.08</v>
      </c>
      <c r="N43" s="1">
        <f t="shared" si="4"/>
        <v>0.14761709917088403</v>
      </c>
    </row>
    <row r="44" spans="1:14" x14ac:dyDescent="0.3">
      <c r="A44">
        <v>710204</v>
      </c>
      <c r="B44" t="s">
        <v>55</v>
      </c>
      <c r="C44" t="s">
        <v>22</v>
      </c>
      <c r="D44">
        <v>5027</v>
      </c>
      <c r="E44">
        <v>2613.3200000000002</v>
      </c>
      <c r="F44">
        <f t="shared" si="0"/>
        <v>7640.32</v>
      </c>
      <c r="G44">
        <v>6381.82</v>
      </c>
      <c r="H44">
        <f t="shared" si="5"/>
        <v>6381.82</v>
      </c>
      <c r="I44">
        <v>6343.45</v>
      </c>
      <c r="J44">
        <v>6343.45</v>
      </c>
      <c r="K44">
        <f t="shared" si="1"/>
        <v>1258.5</v>
      </c>
      <c r="L44">
        <f t="shared" si="2"/>
        <v>1296.8699999999999</v>
      </c>
      <c r="M44">
        <f t="shared" si="3"/>
        <v>1296.8699999999999</v>
      </c>
      <c r="N44" s="1">
        <f t="shared" si="4"/>
        <v>0.83025972734126319</v>
      </c>
    </row>
    <row r="45" spans="1:14" x14ac:dyDescent="0.3">
      <c r="A45">
        <v>7106</v>
      </c>
      <c r="B45" t="s">
        <v>55</v>
      </c>
      <c r="C45" t="s">
        <v>58</v>
      </c>
      <c r="D45">
        <v>14513</v>
      </c>
      <c r="E45">
        <v>9055.26</v>
      </c>
      <c r="F45">
        <f t="shared" si="0"/>
        <v>23568.260000000002</v>
      </c>
      <c r="G45">
        <v>23528.26</v>
      </c>
      <c r="H45">
        <f t="shared" si="5"/>
        <v>23528.26</v>
      </c>
      <c r="I45">
        <v>18814.46</v>
      </c>
      <c r="J45">
        <v>1796.17</v>
      </c>
      <c r="K45">
        <f t="shared" si="1"/>
        <v>40.000000000003638</v>
      </c>
      <c r="L45">
        <f t="shared" si="2"/>
        <v>4753.8000000000029</v>
      </c>
      <c r="M45">
        <f t="shared" si="3"/>
        <v>21772.090000000004</v>
      </c>
      <c r="N45" s="1">
        <f t="shared" si="4"/>
        <v>7.6211396174346344E-2</v>
      </c>
    </row>
    <row r="46" spans="1:14" x14ac:dyDescent="0.3">
      <c r="A46">
        <v>710601</v>
      </c>
      <c r="B46" t="s">
        <v>55</v>
      </c>
      <c r="C46" t="s">
        <v>59</v>
      </c>
      <c r="D46">
        <v>8532</v>
      </c>
      <c r="E46">
        <v>5222.26</v>
      </c>
      <c r="F46">
        <f t="shared" si="0"/>
        <v>13754.26</v>
      </c>
      <c r="G46">
        <v>13714.26</v>
      </c>
      <c r="H46">
        <f t="shared" si="5"/>
        <v>13714.26</v>
      </c>
      <c r="I46">
        <v>12077.5</v>
      </c>
      <c r="J46">
        <v>11110.24</v>
      </c>
      <c r="K46">
        <f t="shared" si="1"/>
        <v>40</v>
      </c>
      <c r="L46">
        <f t="shared" si="2"/>
        <v>1676.7600000000002</v>
      </c>
      <c r="M46">
        <f t="shared" si="3"/>
        <v>2644.0200000000004</v>
      </c>
      <c r="N46" s="1">
        <f t="shared" si="4"/>
        <v>0.8077671935822065</v>
      </c>
    </row>
    <row r="47" spans="1:14" x14ac:dyDescent="0.3">
      <c r="A47">
        <v>710602</v>
      </c>
      <c r="B47" t="s">
        <v>55</v>
      </c>
      <c r="C47" t="s">
        <v>25</v>
      </c>
      <c r="D47">
        <v>5981</v>
      </c>
      <c r="E47">
        <v>3833</v>
      </c>
      <c r="F47">
        <f t="shared" si="0"/>
        <v>9814</v>
      </c>
      <c r="G47">
        <v>9814</v>
      </c>
      <c r="H47">
        <f t="shared" si="5"/>
        <v>9814</v>
      </c>
      <c r="I47">
        <v>6739.96</v>
      </c>
      <c r="J47">
        <v>6385.93</v>
      </c>
      <c r="K47">
        <f t="shared" si="1"/>
        <v>0</v>
      </c>
      <c r="L47">
        <f t="shared" si="2"/>
        <v>3074.04</v>
      </c>
      <c r="M47">
        <f t="shared" si="3"/>
        <v>3428.0699999999997</v>
      </c>
      <c r="N47" s="1">
        <f t="shared" si="4"/>
        <v>0.65069594456898316</v>
      </c>
    </row>
    <row r="48" spans="1:14" x14ac:dyDescent="0.3">
      <c r="A48">
        <v>7107</v>
      </c>
      <c r="B48" t="s">
        <v>55</v>
      </c>
      <c r="C48" t="s">
        <v>60</v>
      </c>
      <c r="D48">
        <v>10000</v>
      </c>
      <c r="E48">
        <v>-9500</v>
      </c>
      <c r="F48">
        <f t="shared" si="0"/>
        <v>500</v>
      </c>
      <c r="G48">
        <v>0</v>
      </c>
      <c r="H48">
        <f t="shared" si="5"/>
        <v>0</v>
      </c>
      <c r="I48">
        <v>0</v>
      </c>
      <c r="J48">
        <v>0</v>
      </c>
      <c r="K48">
        <f t="shared" si="1"/>
        <v>500</v>
      </c>
      <c r="L48">
        <f t="shared" si="2"/>
        <v>500</v>
      </c>
      <c r="M48">
        <f t="shared" si="3"/>
        <v>500</v>
      </c>
      <c r="N48" s="1">
        <f t="shared" si="4"/>
        <v>0</v>
      </c>
    </row>
    <row r="49" spans="1:14" x14ac:dyDescent="0.3">
      <c r="A49">
        <v>710706</v>
      </c>
      <c r="B49" t="s">
        <v>55</v>
      </c>
      <c r="C49" t="s">
        <v>61</v>
      </c>
      <c r="D49">
        <v>10000</v>
      </c>
      <c r="E49">
        <v>-9500</v>
      </c>
      <c r="F49">
        <f t="shared" si="0"/>
        <v>500</v>
      </c>
      <c r="G49">
        <v>0</v>
      </c>
      <c r="H49">
        <f t="shared" si="5"/>
        <v>0</v>
      </c>
      <c r="I49">
        <v>0</v>
      </c>
      <c r="J49">
        <v>0</v>
      </c>
      <c r="K49">
        <f t="shared" si="1"/>
        <v>500</v>
      </c>
      <c r="L49">
        <f t="shared" si="2"/>
        <v>500</v>
      </c>
      <c r="M49">
        <f t="shared" si="3"/>
        <v>500</v>
      </c>
      <c r="N49" s="1">
        <f t="shared" si="4"/>
        <v>0</v>
      </c>
    </row>
    <row r="50" spans="1:14" x14ac:dyDescent="0.3">
      <c r="A50">
        <v>73</v>
      </c>
      <c r="B50" t="s">
        <v>62</v>
      </c>
      <c r="C50" t="s">
        <v>63</v>
      </c>
      <c r="D50">
        <v>145060</v>
      </c>
      <c r="E50">
        <v>44836</v>
      </c>
      <c r="F50">
        <f t="shared" si="0"/>
        <v>189896</v>
      </c>
      <c r="G50">
        <v>118353.23</v>
      </c>
      <c r="H50">
        <f t="shared" si="5"/>
        <v>118353.23</v>
      </c>
      <c r="I50">
        <v>104864.89</v>
      </c>
      <c r="J50">
        <v>104778.31</v>
      </c>
      <c r="K50">
        <f t="shared" si="1"/>
        <v>71542.77</v>
      </c>
      <c r="L50">
        <f t="shared" si="2"/>
        <v>85031.11</v>
      </c>
      <c r="M50">
        <f t="shared" si="3"/>
        <v>85117.69</v>
      </c>
      <c r="N50" s="1">
        <f t="shared" si="4"/>
        <v>0.55176680920082566</v>
      </c>
    </row>
    <row r="51" spans="1:14" x14ac:dyDescent="0.3">
      <c r="A51">
        <v>7301</v>
      </c>
      <c r="B51" t="s">
        <v>62</v>
      </c>
      <c r="C51" t="s">
        <v>28</v>
      </c>
      <c r="D51">
        <v>6500</v>
      </c>
      <c r="E51">
        <v>1200</v>
      </c>
      <c r="F51">
        <f t="shared" si="0"/>
        <v>7700</v>
      </c>
      <c r="G51">
        <v>1816.85</v>
      </c>
      <c r="H51">
        <f t="shared" si="5"/>
        <v>1816.85</v>
      </c>
      <c r="I51">
        <v>1703.8</v>
      </c>
      <c r="J51">
        <v>1703.8</v>
      </c>
      <c r="K51">
        <f t="shared" si="1"/>
        <v>5883.15</v>
      </c>
      <c r="L51">
        <f t="shared" si="2"/>
        <v>5996.2</v>
      </c>
      <c r="M51">
        <f t="shared" si="3"/>
        <v>5996.2</v>
      </c>
      <c r="N51" s="1">
        <f t="shared" si="4"/>
        <v>0.22127272727272726</v>
      </c>
    </row>
    <row r="52" spans="1:14" x14ac:dyDescent="0.3">
      <c r="A52">
        <v>730101</v>
      </c>
      <c r="B52" t="s">
        <v>62</v>
      </c>
      <c r="C52" t="s">
        <v>29</v>
      </c>
      <c r="D52">
        <v>1300</v>
      </c>
      <c r="E52">
        <v>700</v>
      </c>
      <c r="F52">
        <f t="shared" si="0"/>
        <v>2000</v>
      </c>
      <c r="G52">
        <v>87.25</v>
      </c>
      <c r="H52">
        <f t="shared" si="5"/>
        <v>87.25</v>
      </c>
      <c r="I52">
        <v>87.25</v>
      </c>
      <c r="J52">
        <v>87.25</v>
      </c>
      <c r="K52">
        <f t="shared" si="1"/>
        <v>1912.75</v>
      </c>
      <c r="L52">
        <f t="shared" si="2"/>
        <v>1912.75</v>
      </c>
      <c r="M52">
        <f t="shared" si="3"/>
        <v>1912.75</v>
      </c>
      <c r="N52" s="1">
        <f t="shared" si="4"/>
        <v>4.3624999999999997E-2</v>
      </c>
    </row>
    <row r="53" spans="1:14" x14ac:dyDescent="0.3">
      <c r="A53">
        <v>730104</v>
      </c>
      <c r="B53" t="s">
        <v>62</v>
      </c>
      <c r="C53" t="s">
        <v>30</v>
      </c>
      <c r="D53">
        <v>4000</v>
      </c>
      <c r="E53">
        <v>500</v>
      </c>
      <c r="F53">
        <f t="shared" si="0"/>
        <v>4500</v>
      </c>
      <c r="G53">
        <v>1729.6</v>
      </c>
      <c r="H53">
        <f t="shared" si="5"/>
        <v>1729.6</v>
      </c>
      <c r="I53">
        <v>1616.55</v>
      </c>
      <c r="J53">
        <v>1616.55</v>
      </c>
      <c r="K53">
        <f t="shared" si="1"/>
        <v>2770.4</v>
      </c>
      <c r="L53">
        <f t="shared" si="2"/>
        <v>2883.45</v>
      </c>
      <c r="M53">
        <f t="shared" si="3"/>
        <v>2883.45</v>
      </c>
      <c r="N53" s="1">
        <f t="shared" si="4"/>
        <v>0.35923333333333335</v>
      </c>
    </row>
    <row r="54" spans="1:14" x14ac:dyDescent="0.3">
      <c r="A54">
        <v>730105</v>
      </c>
      <c r="B54" t="s">
        <v>62</v>
      </c>
      <c r="C54" t="s">
        <v>64</v>
      </c>
      <c r="D54">
        <v>1200</v>
      </c>
      <c r="E54">
        <v>0</v>
      </c>
      <c r="F54">
        <f t="shared" si="0"/>
        <v>1200</v>
      </c>
      <c r="G54">
        <v>0</v>
      </c>
      <c r="H54">
        <f t="shared" si="5"/>
        <v>0</v>
      </c>
      <c r="I54">
        <v>0</v>
      </c>
      <c r="J54">
        <v>0</v>
      </c>
      <c r="K54">
        <f t="shared" si="1"/>
        <v>1200</v>
      </c>
      <c r="L54">
        <f t="shared" si="2"/>
        <v>1200</v>
      </c>
      <c r="M54">
        <f t="shared" si="3"/>
        <v>1200</v>
      </c>
      <c r="N54" s="1">
        <f t="shared" si="4"/>
        <v>0</v>
      </c>
    </row>
    <row r="55" spans="1:14" x14ac:dyDescent="0.3">
      <c r="A55">
        <v>7302</v>
      </c>
      <c r="B55" t="s">
        <v>62</v>
      </c>
      <c r="C55" t="s">
        <v>65</v>
      </c>
      <c r="D55">
        <v>29500</v>
      </c>
      <c r="E55">
        <v>24090</v>
      </c>
      <c r="F55">
        <f t="shared" si="0"/>
        <v>53590</v>
      </c>
      <c r="G55">
        <v>49586.63</v>
      </c>
      <c r="H55">
        <f t="shared" si="5"/>
        <v>49586.63</v>
      </c>
      <c r="I55">
        <v>40989.129999999997</v>
      </c>
      <c r="J55">
        <v>40973.879999999997</v>
      </c>
      <c r="K55">
        <f t="shared" si="1"/>
        <v>4003.3700000000026</v>
      </c>
      <c r="L55">
        <f t="shared" si="2"/>
        <v>12600.870000000003</v>
      </c>
      <c r="M55">
        <f t="shared" si="3"/>
        <v>12616.120000000003</v>
      </c>
      <c r="N55" s="1">
        <f t="shared" si="4"/>
        <v>0.76458070535547673</v>
      </c>
    </row>
    <row r="56" spans="1:14" x14ac:dyDescent="0.3">
      <c r="A56">
        <v>730203</v>
      </c>
      <c r="B56" t="s">
        <v>62</v>
      </c>
      <c r="C56" t="s">
        <v>66</v>
      </c>
      <c r="D56">
        <v>0</v>
      </c>
      <c r="E56">
        <v>500</v>
      </c>
      <c r="F56">
        <f t="shared" si="0"/>
        <v>500</v>
      </c>
      <c r="G56">
        <v>0</v>
      </c>
      <c r="H56">
        <f t="shared" si="5"/>
        <v>0</v>
      </c>
      <c r="I56">
        <v>0</v>
      </c>
      <c r="J56">
        <v>0</v>
      </c>
      <c r="K56">
        <f t="shared" si="1"/>
        <v>500</v>
      </c>
      <c r="L56">
        <f t="shared" si="2"/>
        <v>500</v>
      </c>
      <c r="M56">
        <f t="shared" si="3"/>
        <v>500</v>
      </c>
      <c r="N56" s="1">
        <f t="shared" si="4"/>
        <v>0</v>
      </c>
    </row>
    <row r="57" spans="1:14" x14ac:dyDescent="0.3">
      <c r="A57">
        <v>730205</v>
      </c>
      <c r="B57" t="s">
        <v>62</v>
      </c>
      <c r="C57" t="s">
        <v>67</v>
      </c>
      <c r="D57">
        <v>29500</v>
      </c>
      <c r="E57">
        <v>15590</v>
      </c>
      <c r="F57">
        <f t="shared" si="0"/>
        <v>45090</v>
      </c>
      <c r="G57">
        <v>44347.23</v>
      </c>
      <c r="H57">
        <f t="shared" si="5"/>
        <v>44347.23</v>
      </c>
      <c r="I57">
        <v>36433.129999999997</v>
      </c>
      <c r="J57">
        <v>36433.129999999997</v>
      </c>
      <c r="K57">
        <f t="shared" si="1"/>
        <v>742.7699999999968</v>
      </c>
      <c r="L57">
        <f t="shared" si="2"/>
        <v>8656.8700000000026</v>
      </c>
      <c r="M57">
        <f t="shared" si="3"/>
        <v>8656.8700000000026</v>
      </c>
      <c r="N57" s="1">
        <f t="shared" si="4"/>
        <v>0.80800909292526057</v>
      </c>
    </row>
    <row r="58" spans="1:14" x14ac:dyDescent="0.3">
      <c r="A58">
        <v>730207</v>
      </c>
      <c r="B58" t="s">
        <v>62</v>
      </c>
      <c r="C58" t="s">
        <v>68</v>
      </c>
      <c r="D58">
        <v>0</v>
      </c>
      <c r="E58">
        <v>1000</v>
      </c>
      <c r="F58">
        <f t="shared" si="0"/>
        <v>1000</v>
      </c>
      <c r="G58">
        <v>0</v>
      </c>
      <c r="H58">
        <f t="shared" si="5"/>
        <v>0</v>
      </c>
      <c r="I58">
        <v>0</v>
      </c>
      <c r="J58">
        <v>0</v>
      </c>
      <c r="K58">
        <f t="shared" si="1"/>
        <v>1000</v>
      </c>
      <c r="L58">
        <f t="shared" si="2"/>
        <v>1000</v>
      </c>
      <c r="M58">
        <f t="shared" si="3"/>
        <v>1000</v>
      </c>
      <c r="N58" s="1">
        <f t="shared" si="4"/>
        <v>0</v>
      </c>
    </row>
    <row r="59" spans="1:14" x14ac:dyDescent="0.3">
      <c r="A59">
        <v>730208</v>
      </c>
      <c r="B59" t="s">
        <v>62</v>
      </c>
      <c r="C59" t="s">
        <v>69</v>
      </c>
      <c r="D59">
        <v>0</v>
      </c>
      <c r="E59">
        <v>0</v>
      </c>
      <c r="F59">
        <f t="shared" si="0"/>
        <v>0</v>
      </c>
      <c r="G59">
        <v>0</v>
      </c>
      <c r="H59">
        <f t="shared" si="5"/>
        <v>0</v>
      </c>
      <c r="I59">
        <v>0</v>
      </c>
      <c r="J59">
        <v>0</v>
      </c>
      <c r="K59">
        <f t="shared" si="1"/>
        <v>0</v>
      </c>
      <c r="L59">
        <f t="shared" si="2"/>
        <v>0</v>
      </c>
      <c r="M59">
        <f t="shared" si="3"/>
        <v>0</v>
      </c>
      <c r="N59" s="1">
        <v>0</v>
      </c>
    </row>
    <row r="60" spans="1:14" x14ac:dyDescent="0.3">
      <c r="A60">
        <v>730235</v>
      </c>
      <c r="B60" t="s">
        <v>62</v>
      </c>
      <c r="C60" t="s">
        <v>70</v>
      </c>
      <c r="D60">
        <v>0</v>
      </c>
      <c r="E60">
        <v>7000</v>
      </c>
      <c r="F60">
        <f t="shared" si="0"/>
        <v>7000</v>
      </c>
      <c r="G60">
        <v>5239.3999999999996</v>
      </c>
      <c r="H60">
        <f t="shared" si="5"/>
        <v>5239.3999999999996</v>
      </c>
      <c r="I60">
        <v>4556</v>
      </c>
      <c r="J60">
        <v>4540.75</v>
      </c>
      <c r="K60">
        <f t="shared" si="1"/>
        <v>1760.6000000000004</v>
      </c>
      <c r="L60">
        <f t="shared" si="2"/>
        <v>2444</v>
      </c>
      <c r="M60">
        <f t="shared" si="3"/>
        <v>2459.25</v>
      </c>
      <c r="N60" s="1">
        <f t="shared" si="4"/>
        <v>0.64867857142857144</v>
      </c>
    </row>
    <row r="61" spans="1:14" x14ac:dyDescent="0.3">
      <c r="A61">
        <v>7304</v>
      </c>
      <c r="B61" t="s">
        <v>62</v>
      </c>
      <c r="C61" t="s">
        <v>71</v>
      </c>
      <c r="D61">
        <v>6000</v>
      </c>
      <c r="E61">
        <v>5500</v>
      </c>
      <c r="F61">
        <f t="shared" si="0"/>
        <v>11500</v>
      </c>
      <c r="G61">
        <v>3752.42</v>
      </c>
      <c r="H61">
        <f t="shared" si="5"/>
        <v>3752.42</v>
      </c>
      <c r="I61">
        <v>2628.84</v>
      </c>
      <c r="J61">
        <v>2628.84</v>
      </c>
      <c r="K61">
        <f t="shared" si="1"/>
        <v>7747.58</v>
      </c>
      <c r="L61">
        <f t="shared" si="2"/>
        <v>8871.16</v>
      </c>
      <c r="M61">
        <f t="shared" si="3"/>
        <v>8871.16</v>
      </c>
      <c r="N61" s="1">
        <f t="shared" si="4"/>
        <v>0.22859478260869567</v>
      </c>
    </row>
    <row r="62" spans="1:14" x14ac:dyDescent="0.3">
      <c r="A62">
        <v>730403</v>
      </c>
      <c r="B62" t="s">
        <v>62</v>
      </c>
      <c r="C62" t="s">
        <v>72</v>
      </c>
      <c r="D62">
        <v>0</v>
      </c>
      <c r="E62">
        <v>1000</v>
      </c>
      <c r="F62">
        <f t="shared" si="0"/>
        <v>1000</v>
      </c>
      <c r="G62">
        <v>869.57</v>
      </c>
      <c r="H62">
        <f t="shared" si="5"/>
        <v>869.57</v>
      </c>
      <c r="I62">
        <v>0</v>
      </c>
      <c r="J62">
        <v>0</v>
      </c>
      <c r="K62">
        <f t="shared" si="1"/>
        <v>130.42999999999995</v>
      </c>
      <c r="L62">
        <f t="shared" si="2"/>
        <v>1000</v>
      </c>
      <c r="M62">
        <f t="shared" si="3"/>
        <v>1000</v>
      </c>
      <c r="N62" s="1">
        <f t="shared" si="4"/>
        <v>0</v>
      </c>
    </row>
    <row r="63" spans="1:14" x14ac:dyDescent="0.3">
      <c r="A63">
        <v>730404</v>
      </c>
      <c r="B63" t="s">
        <v>62</v>
      </c>
      <c r="C63" t="s">
        <v>73</v>
      </c>
      <c r="D63">
        <v>6000</v>
      </c>
      <c r="E63">
        <v>4500</v>
      </c>
      <c r="F63">
        <f t="shared" si="0"/>
        <v>10500</v>
      </c>
      <c r="G63">
        <v>2795.82</v>
      </c>
      <c r="H63">
        <f t="shared" si="5"/>
        <v>2795.82</v>
      </c>
      <c r="I63">
        <v>2628.84</v>
      </c>
      <c r="J63">
        <v>2628.84</v>
      </c>
      <c r="K63">
        <f t="shared" si="1"/>
        <v>7704.18</v>
      </c>
      <c r="L63">
        <f t="shared" si="2"/>
        <v>7871.16</v>
      </c>
      <c r="M63">
        <f t="shared" si="3"/>
        <v>7871.16</v>
      </c>
      <c r="N63" s="1">
        <f t="shared" si="4"/>
        <v>0.2503657142857143</v>
      </c>
    </row>
    <row r="64" spans="1:14" x14ac:dyDescent="0.3">
      <c r="A64">
        <v>7306</v>
      </c>
      <c r="B64" t="s">
        <v>62</v>
      </c>
      <c r="C64" t="s">
        <v>74</v>
      </c>
      <c r="D64">
        <v>21500</v>
      </c>
      <c r="E64">
        <v>4600</v>
      </c>
      <c r="F64">
        <f t="shared" si="0"/>
        <v>26100</v>
      </c>
      <c r="G64" s="2">
        <v>19298.5</v>
      </c>
      <c r="H64">
        <f t="shared" si="5"/>
        <v>19298.5</v>
      </c>
      <c r="I64">
        <v>18790</v>
      </c>
      <c r="J64">
        <v>18733.5</v>
      </c>
      <c r="K64">
        <f t="shared" si="1"/>
        <v>6801.5</v>
      </c>
      <c r="L64">
        <f t="shared" si="2"/>
        <v>7310</v>
      </c>
      <c r="M64">
        <f t="shared" si="3"/>
        <v>7366.5</v>
      </c>
      <c r="N64" s="1">
        <f t="shared" si="4"/>
        <v>0.71775862068965512</v>
      </c>
    </row>
    <row r="65" spans="1:14" x14ac:dyDescent="0.3">
      <c r="A65">
        <v>730606</v>
      </c>
      <c r="B65" t="s">
        <v>62</v>
      </c>
      <c r="C65" t="s">
        <v>75</v>
      </c>
      <c r="D65">
        <v>21000</v>
      </c>
      <c r="E65">
        <v>4600</v>
      </c>
      <c r="F65">
        <f t="shared" si="0"/>
        <v>25600</v>
      </c>
      <c r="G65" s="2">
        <v>19298.5</v>
      </c>
      <c r="H65">
        <f t="shared" si="5"/>
        <v>19298.5</v>
      </c>
      <c r="I65">
        <v>18790</v>
      </c>
      <c r="J65">
        <v>18733.5</v>
      </c>
      <c r="K65">
        <f t="shared" si="1"/>
        <v>6301.5</v>
      </c>
      <c r="L65">
        <f t="shared" si="2"/>
        <v>6810</v>
      </c>
      <c r="M65">
        <f t="shared" si="3"/>
        <v>6866.5</v>
      </c>
      <c r="N65" s="1">
        <f t="shared" si="4"/>
        <v>0.73177734375000003</v>
      </c>
    </row>
    <row r="66" spans="1:14" x14ac:dyDescent="0.3">
      <c r="A66">
        <v>730612</v>
      </c>
      <c r="B66" t="s">
        <v>62</v>
      </c>
      <c r="C66" t="s">
        <v>76</v>
      </c>
      <c r="D66">
        <v>500</v>
      </c>
      <c r="E66">
        <v>0</v>
      </c>
      <c r="F66">
        <f t="shared" si="0"/>
        <v>500</v>
      </c>
      <c r="G66">
        <v>0</v>
      </c>
      <c r="H66">
        <f t="shared" si="5"/>
        <v>0</v>
      </c>
      <c r="I66">
        <v>0</v>
      </c>
      <c r="J66">
        <v>0</v>
      </c>
      <c r="K66">
        <f t="shared" si="1"/>
        <v>500</v>
      </c>
      <c r="L66">
        <f t="shared" si="2"/>
        <v>500</v>
      </c>
      <c r="M66">
        <f t="shared" si="3"/>
        <v>500</v>
      </c>
      <c r="N66" s="1">
        <f t="shared" si="4"/>
        <v>0</v>
      </c>
    </row>
    <row r="67" spans="1:14" x14ac:dyDescent="0.3">
      <c r="A67">
        <v>7307</v>
      </c>
      <c r="B67" t="s">
        <v>62</v>
      </c>
      <c r="C67" t="s">
        <v>34</v>
      </c>
      <c r="D67">
        <v>500</v>
      </c>
      <c r="E67">
        <v>1020</v>
      </c>
      <c r="F67">
        <f t="shared" ref="F67:F112" si="10">+D67+E67</f>
        <v>1520</v>
      </c>
      <c r="G67">
        <v>0</v>
      </c>
      <c r="H67">
        <f t="shared" si="5"/>
        <v>0</v>
      </c>
      <c r="I67">
        <v>0</v>
      </c>
      <c r="J67">
        <v>0</v>
      </c>
      <c r="K67">
        <f t="shared" ref="K67:K112" si="11">+F67-H67</f>
        <v>1520</v>
      </c>
      <c r="L67">
        <f t="shared" ref="L67:L112" si="12">+F67-I67</f>
        <v>1520</v>
      </c>
      <c r="M67">
        <f t="shared" ref="M67:M112" si="13">+F67-J67</f>
        <v>1520</v>
      </c>
      <c r="N67" s="1">
        <f t="shared" ref="N67:N113" si="14">+J67/F67</f>
        <v>0</v>
      </c>
    </row>
    <row r="68" spans="1:14" x14ac:dyDescent="0.3">
      <c r="A68">
        <v>730704</v>
      </c>
      <c r="B68" t="s">
        <v>62</v>
      </c>
      <c r="C68" t="s">
        <v>77</v>
      </c>
      <c r="D68">
        <v>500</v>
      </c>
      <c r="E68">
        <v>1020</v>
      </c>
      <c r="F68">
        <f t="shared" si="10"/>
        <v>1520</v>
      </c>
      <c r="G68">
        <v>0</v>
      </c>
      <c r="H68">
        <f t="shared" ref="H68:H112" si="15">+G68</f>
        <v>0</v>
      </c>
      <c r="I68">
        <v>0</v>
      </c>
      <c r="J68">
        <v>0</v>
      </c>
      <c r="K68">
        <f t="shared" si="11"/>
        <v>1520</v>
      </c>
      <c r="L68">
        <f t="shared" si="12"/>
        <v>1520</v>
      </c>
      <c r="M68">
        <f t="shared" si="13"/>
        <v>1520</v>
      </c>
      <c r="N68" s="1">
        <f t="shared" si="14"/>
        <v>0</v>
      </c>
    </row>
    <row r="69" spans="1:14" x14ac:dyDescent="0.3">
      <c r="A69">
        <v>7308</v>
      </c>
      <c r="B69" t="s">
        <v>62</v>
      </c>
      <c r="C69" t="s">
        <v>78</v>
      </c>
      <c r="D69">
        <v>78560</v>
      </c>
      <c r="E69">
        <v>826</v>
      </c>
      <c r="F69">
        <f t="shared" si="10"/>
        <v>79386</v>
      </c>
      <c r="G69">
        <v>38682.29</v>
      </c>
      <c r="H69">
        <f t="shared" si="15"/>
        <v>38682.29</v>
      </c>
      <c r="I69">
        <v>35536.58</v>
      </c>
      <c r="J69">
        <v>35521.75</v>
      </c>
      <c r="K69">
        <f t="shared" si="11"/>
        <v>40703.71</v>
      </c>
      <c r="L69">
        <f t="shared" si="12"/>
        <v>43849.42</v>
      </c>
      <c r="M69">
        <f t="shared" si="13"/>
        <v>43864.25</v>
      </c>
      <c r="N69" s="1">
        <f t="shared" si="14"/>
        <v>0.44745610057188923</v>
      </c>
    </row>
    <row r="70" spans="1:14" x14ac:dyDescent="0.3">
      <c r="A70">
        <v>730802</v>
      </c>
      <c r="B70" t="s">
        <v>62</v>
      </c>
      <c r="C70" t="s">
        <v>79</v>
      </c>
      <c r="D70">
        <v>1600</v>
      </c>
      <c r="E70">
        <v>3000</v>
      </c>
      <c r="F70">
        <f t="shared" si="10"/>
        <v>4600</v>
      </c>
      <c r="G70">
        <v>2436.85</v>
      </c>
      <c r="H70">
        <f t="shared" si="15"/>
        <v>2436.85</v>
      </c>
      <c r="I70">
        <v>2119</v>
      </c>
      <c r="J70">
        <v>2119</v>
      </c>
      <c r="K70">
        <f t="shared" si="11"/>
        <v>2163.15</v>
      </c>
      <c r="L70">
        <f t="shared" si="12"/>
        <v>2481</v>
      </c>
      <c r="M70">
        <f t="shared" si="13"/>
        <v>2481</v>
      </c>
      <c r="N70" s="1">
        <f t="shared" si="14"/>
        <v>0.46065217391304347</v>
      </c>
    </row>
    <row r="71" spans="1:14" x14ac:dyDescent="0.3">
      <c r="A71">
        <v>730803</v>
      </c>
      <c r="B71" t="s">
        <v>62</v>
      </c>
      <c r="C71" t="s">
        <v>80</v>
      </c>
      <c r="D71">
        <v>6000</v>
      </c>
      <c r="E71">
        <v>2700</v>
      </c>
      <c r="F71">
        <f t="shared" si="10"/>
        <v>8700</v>
      </c>
      <c r="G71">
        <v>1639.98</v>
      </c>
      <c r="H71">
        <f t="shared" si="15"/>
        <v>1639.98</v>
      </c>
      <c r="I71">
        <v>1489.98</v>
      </c>
      <c r="J71">
        <v>1489.98</v>
      </c>
      <c r="K71">
        <f t="shared" si="11"/>
        <v>7060.02</v>
      </c>
      <c r="L71">
        <f t="shared" si="12"/>
        <v>7210.02</v>
      </c>
      <c r="M71">
        <f t="shared" si="13"/>
        <v>7210.02</v>
      </c>
      <c r="N71" s="1">
        <f t="shared" si="14"/>
        <v>0.17126206896551724</v>
      </c>
    </row>
    <row r="72" spans="1:14" x14ac:dyDescent="0.3">
      <c r="A72">
        <v>730804</v>
      </c>
      <c r="B72" t="s">
        <v>62</v>
      </c>
      <c r="C72" t="s">
        <v>38</v>
      </c>
      <c r="D72">
        <v>1000</v>
      </c>
      <c r="E72">
        <v>0</v>
      </c>
      <c r="F72">
        <f t="shared" si="10"/>
        <v>1000</v>
      </c>
      <c r="G72">
        <v>0</v>
      </c>
      <c r="H72">
        <f t="shared" si="15"/>
        <v>0</v>
      </c>
      <c r="I72">
        <v>0</v>
      </c>
      <c r="J72">
        <v>0</v>
      </c>
      <c r="K72">
        <f t="shared" si="11"/>
        <v>1000</v>
      </c>
      <c r="L72">
        <f t="shared" si="12"/>
        <v>1000</v>
      </c>
      <c r="M72">
        <f t="shared" si="13"/>
        <v>1000</v>
      </c>
      <c r="N72" s="1">
        <f t="shared" si="14"/>
        <v>0</v>
      </c>
    </row>
    <row r="73" spans="1:14" x14ac:dyDescent="0.3">
      <c r="A73">
        <v>730805</v>
      </c>
      <c r="B73" t="s">
        <v>62</v>
      </c>
      <c r="C73" t="s">
        <v>39</v>
      </c>
      <c r="D73">
        <v>500</v>
      </c>
      <c r="E73">
        <v>0</v>
      </c>
      <c r="F73">
        <f t="shared" si="10"/>
        <v>500</v>
      </c>
      <c r="G73">
        <v>98</v>
      </c>
      <c r="H73">
        <f t="shared" si="15"/>
        <v>98</v>
      </c>
      <c r="I73">
        <v>0</v>
      </c>
      <c r="J73">
        <v>0</v>
      </c>
      <c r="K73">
        <f t="shared" si="11"/>
        <v>402</v>
      </c>
      <c r="L73">
        <f t="shared" si="12"/>
        <v>500</v>
      </c>
      <c r="M73">
        <f t="shared" si="13"/>
        <v>500</v>
      </c>
      <c r="N73" s="1">
        <f t="shared" si="14"/>
        <v>0</v>
      </c>
    </row>
    <row r="74" spans="1:14" x14ac:dyDescent="0.3">
      <c r="A74">
        <v>730811</v>
      </c>
      <c r="B74" t="s">
        <v>62</v>
      </c>
      <c r="C74" t="s">
        <v>81</v>
      </c>
      <c r="D74">
        <v>53000</v>
      </c>
      <c r="E74">
        <v>-9574</v>
      </c>
      <c r="F74">
        <f t="shared" si="10"/>
        <v>43426</v>
      </c>
      <c r="G74">
        <v>24480.33</v>
      </c>
      <c r="H74">
        <f t="shared" si="15"/>
        <v>24480.33</v>
      </c>
      <c r="I74">
        <v>23361.42</v>
      </c>
      <c r="J74">
        <v>23361.42</v>
      </c>
      <c r="K74">
        <f t="shared" si="11"/>
        <v>18945.669999999998</v>
      </c>
      <c r="L74">
        <f t="shared" si="12"/>
        <v>20064.580000000002</v>
      </c>
      <c r="M74">
        <f t="shared" si="13"/>
        <v>20064.580000000002</v>
      </c>
      <c r="N74" s="1">
        <f t="shared" si="14"/>
        <v>0.53795928706304974</v>
      </c>
    </row>
    <row r="75" spans="1:14" x14ac:dyDescent="0.3">
      <c r="A75">
        <v>730812</v>
      </c>
      <c r="B75" t="s">
        <v>62</v>
      </c>
      <c r="C75" t="s">
        <v>82</v>
      </c>
      <c r="D75">
        <v>3500</v>
      </c>
      <c r="E75">
        <v>-500</v>
      </c>
      <c r="F75">
        <f t="shared" si="10"/>
        <v>3000</v>
      </c>
      <c r="G75">
        <v>2428.1799999999998</v>
      </c>
      <c r="H75">
        <f t="shared" si="15"/>
        <v>2428.1799999999998</v>
      </c>
      <c r="I75">
        <v>2111.4699999999998</v>
      </c>
      <c r="J75">
        <v>2096.64</v>
      </c>
      <c r="K75">
        <f t="shared" si="11"/>
        <v>571.82000000000016</v>
      </c>
      <c r="L75">
        <f t="shared" si="12"/>
        <v>888.5300000000002</v>
      </c>
      <c r="M75">
        <f t="shared" si="13"/>
        <v>903.36000000000013</v>
      </c>
      <c r="N75" s="1">
        <f t="shared" si="14"/>
        <v>0.69887999999999995</v>
      </c>
    </row>
    <row r="76" spans="1:14" x14ac:dyDescent="0.3">
      <c r="A76">
        <v>730813</v>
      </c>
      <c r="B76" t="s">
        <v>62</v>
      </c>
      <c r="C76" t="s">
        <v>83</v>
      </c>
      <c r="D76">
        <v>7200</v>
      </c>
      <c r="E76">
        <v>2500</v>
      </c>
      <c r="F76">
        <f t="shared" si="10"/>
        <v>9700</v>
      </c>
      <c r="G76">
        <v>2463.35</v>
      </c>
      <c r="H76">
        <f t="shared" si="15"/>
        <v>2463.35</v>
      </c>
      <c r="I76">
        <v>2154.41</v>
      </c>
      <c r="J76">
        <v>2154.41</v>
      </c>
      <c r="K76">
        <f t="shared" si="11"/>
        <v>7236.65</v>
      </c>
      <c r="L76">
        <f t="shared" si="12"/>
        <v>7545.59</v>
      </c>
      <c r="M76">
        <f t="shared" si="13"/>
        <v>7545.59</v>
      </c>
      <c r="N76" s="1">
        <f t="shared" si="14"/>
        <v>0.2221041237113402</v>
      </c>
    </row>
    <row r="77" spans="1:14" x14ac:dyDescent="0.3">
      <c r="A77">
        <v>730814</v>
      </c>
      <c r="B77" t="s">
        <v>62</v>
      </c>
      <c r="C77" t="s">
        <v>84</v>
      </c>
      <c r="D77">
        <v>4000</v>
      </c>
      <c r="E77">
        <v>-2800</v>
      </c>
      <c r="F77">
        <f t="shared" si="10"/>
        <v>1200</v>
      </c>
      <c r="G77">
        <v>913.5</v>
      </c>
      <c r="H77">
        <f t="shared" si="15"/>
        <v>913.5</v>
      </c>
      <c r="I77">
        <v>913.5</v>
      </c>
      <c r="J77">
        <v>913.5</v>
      </c>
      <c r="K77">
        <f t="shared" si="11"/>
        <v>286.5</v>
      </c>
      <c r="L77">
        <f t="shared" si="12"/>
        <v>286.5</v>
      </c>
      <c r="M77">
        <f t="shared" si="13"/>
        <v>286.5</v>
      </c>
      <c r="N77" s="1">
        <f t="shared" si="14"/>
        <v>0.76124999999999998</v>
      </c>
    </row>
    <row r="78" spans="1:14" x14ac:dyDescent="0.3">
      <c r="A78">
        <v>730817</v>
      </c>
      <c r="B78" t="s">
        <v>62</v>
      </c>
      <c r="C78" t="s">
        <v>85</v>
      </c>
      <c r="D78">
        <v>0</v>
      </c>
      <c r="E78">
        <v>1000</v>
      </c>
      <c r="F78">
        <f t="shared" si="10"/>
        <v>1000</v>
      </c>
      <c r="G78">
        <v>0</v>
      </c>
      <c r="H78">
        <f t="shared" si="15"/>
        <v>0</v>
      </c>
      <c r="I78">
        <v>0</v>
      </c>
      <c r="J78">
        <v>0</v>
      </c>
      <c r="K78">
        <f t="shared" si="11"/>
        <v>1000</v>
      </c>
      <c r="L78">
        <f t="shared" si="12"/>
        <v>1000</v>
      </c>
      <c r="M78">
        <f t="shared" si="13"/>
        <v>1000</v>
      </c>
      <c r="N78" s="1">
        <f t="shared" si="14"/>
        <v>0</v>
      </c>
    </row>
    <row r="79" spans="1:14" x14ac:dyDescent="0.3">
      <c r="A79">
        <v>730819</v>
      </c>
      <c r="B79" t="s">
        <v>62</v>
      </c>
      <c r="C79" t="s">
        <v>86</v>
      </c>
      <c r="D79">
        <v>1700</v>
      </c>
      <c r="E79">
        <v>1500</v>
      </c>
      <c r="F79">
        <f t="shared" si="10"/>
        <v>3200</v>
      </c>
      <c r="G79">
        <v>2170.1</v>
      </c>
      <c r="H79">
        <f t="shared" si="15"/>
        <v>2170.1</v>
      </c>
      <c r="I79">
        <v>1334.8</v>
      </c>
      <c r="J79">
        <v>1334.8</v>
      </c>
      <c r="K79">
        <f t="shared" si="11"/>
        <v>1029.9000000000001</v>
      </c>
      <c r="L79">
        <f t="shared" si="12"/>
        <v>1865.2</v>
      </c>
      <c r="M79">
        <f t="shared" si="13"/>
        <v>1865.2</v>
      </c>
      <c r="N79" s="1">
        <f t="shared" si="14"/>
        <v>0.41712499999999997</v>
      </c>
    </row>
    <row r="80" spans="1:14" x14ac:dyDescent="0.3">
      <c r="A80">
        <v>730826</v>
      </c>
      <c r="B80" t="s">
        <v>62</v>
      </c>
      <c r="C80" t="s">
        <v>87</v>
      </c>
      <c r="D80">
        <v>60</v>
      </c>
      <c r="E80">
        <v>0</v>
      </c>
      <c r="F80">
        <f t="shared" si="10"/>
        <v>60</v>
      </c>
      <c r="G80">
        <v>0</v>
      </c>
      <c r="H80">
        <f t="shared" si="15"/>
        <v>0</v>
      </c>
      <c r="I80">
        <v>0</v>
      </c>
      <c r="J80">
        <v>0</v>
      </c>
      <c r="K80">
        <f t="shared" si="11"/>
        <v>60</v>
      </c>
      <c r="L80">
        <f t="shared" si="12"/>
        <v>60</v>
      </c>
      <c r="M80">
        <f t="shared" si="13"/>
        <v>60</v>
      </c>
      <c r="N80" s="1">
        <f t="shared" si="14"/>
        <v>0</v>
      </c>
    </row>
    <row r="81" spans="1:14" x14ac:dyDescent="0.3">
      <c r="A81">
        <v>730827</v>
      </c>
      <c r="B81" t="s">
        <v>62</v>
      </c>
      <c r="C81" t="s">
        <v>88</v>
      </c>
      <c r="D81">
        <v>0</v>
      </c>
      <c r="E81">
        <v>3000</v>
      </c>
      <c r="F81">
        <f t="shared" si="10"/>
        <v>3000</v>
      </c>
      <c r="G81">
        <v>2052</v>
      </c>
      <c r="H81">
        <f t="shared" si="15"/>
        <v>2052</v>
      </c>
      <c r="I81">
        <v>2052</v>
      </c>
      <c r="J81">
        <v>2052</v>
      </c>
      <c r="K81">
        <f t="shared" si="11"/>
        <v>948</v>
      </c>
      <c r="L81">
        <f t="shared" si="12"/>
        <v>948</v>
      </c>
      <c r="M81">
        <f t="shared" si="13"/>
        <v>948</v>
      </c>
      <c r="N81" s="1">
        <f t="shared" si="14"/>
        <v>0.68400000000000005</v>
      </c>
    </row>
    <row r="82" spans="1:14" x14ac:dyDescent="0.3">
      <c r="A82">
        <v>7314</v>
      </c>
      <c r="B82" t="s">
        <v>62</v>
      </c>
      <c r="C82" t="s">
        <v>89</v>
      </c>
      <c r="D82">
        <v>2500</v>
      </c>
      <c r="E82">
        <v>1600</v>
      </c>
      <c r="F82">
        <f t="shared" si="10"/>
        <v>4100</v>
      </c>
      <c r="G82">
        <v>0</v>
      </c>
      <c r="H82">
        <f t="shared" si="15"/>
        <v>0</v>
      </c>
      <c r="I82">
        <v>0</v>
      </c>
      <c r="J82">
        <v>0</v>
      </c>
      <c r="K82">
        <f t="shared" si="11"/>
        <v>4100</v>
      </c>
      <c r="L82">
        <f t="shared" si="12"/>
        <v>4100</v>
      </c>
      <c r="M82">
        <f t="shared" si="13"/>
        <v>4100</v>
      </c>
      <c r="N82" s="1">
        <f t="shared" si="14"/>
        <v>0</v>
      </c>
    </row>
    <row r="83" spans="1:14" x14ac:dyDescent="0.3">
      <c r="A83">
        <v>731403</v>
      </c>
      <c r="B83" t="s">
        <v>62</v>
      </c>
      <c r="C83" t="s">
        <v>90</v>
      </c>
      <c r="D83">
        <v>0</v>
      </c>
      <c r="E83">
        <v>600</v>
      </c>
      <c r="F83">
        <f t="shared" si="10"/>
        <v>600</v>
      </c>
      <c r="G83">
        <v>0</v>
      </c>
      <c r="H83">
        <f t="shared" si="15"/>
        <v>0</v>
      </c>
      <c r="I83">
        <v>0</v>
      </c>
      <c r="J83">
        <v>0</v>
      </c>
      <c r="K83">
        <f t="shared" si="11"/>
        <v>600</v>
      </c>
      <c r="L83">
        <f t="shared" si="12"/>
        <v>600</v>
      </c>
      <c r="M83">
        <f t="shared" si="13"/>
        <v>600</v>
      </c>
      <c r="N83" s="1">
        <f t="shared" si="14"/>
        <v>0</v>
      </c>
    </row>
    <row r="84" spans="1:14" x14ac:dyDescent="0.3">
      <c r="A84">
        <v>731406</v>
      </c>
      <c r="B84" t="s">
        <v>62</v>
      </c>
      <c r="C84" t="s">
        <v>91</v>
      </c>
      <c r="D84">
        <v>1000</v>
      </c>
      <c r="E84">
        <v>2500</v>
      </c>
      <c r="F84">
        <f t="shared" si="10"/>
        <v>3500</v>
      </c>
      <c r="G84">
        <v>0</v>
      </c>
      <c r="H84">
        <f t="shared" si="15"/>
        <v>0</v>
      </c>
      <c r="I84">
        <v>0</v>
      </c>
      <c r="J84">
        <v>0</v>
      </c>
      <c r="K84">
        <f t="shared" si="11"/>
        <v>3500</v>
      </c>
      <c r="L84">
        <f t="shared" si="12"/>
        <v>3500</v>
      </c>
      <c r="M84">
        <f t="shared" si="13"/>
        <v>3500</v>
      </c>
      <c r="N84" s="1">
        <f t="shared" si="14"/>
        <v>0</v>
      </c>
    </row>
    <row r="85" spans="1:14" x14ac:dyDescent="0.3">
      <c r="A85">
        <v>731408</v>
      </c>
      <c r="B85" t="s">
        <v>62</v>
      </c>
      <c r="C85" t="s">
        <v>92</v>
      </c>
      <c r="D85">
        <v>1500</v>
      </c>
      <c r="E85">
        <v>-1500</v>
      </c>
      <c r="F85">
        <f t="shared" si="10"/>
        <v>0</v>
      </c>
      <c r="G85">
        <v>0</v>
      </c>
      <c r="H85">
        <f t="shared" si="15"/>
        <v>0</v>
      </c>
      <c r="I85">
        <v>0</v>
      </c>
      <c r="J85">
        <v>0</v>
      </c>
      <c r="K85">
        <f t="shared" si="11"/>
        <v>0</v>
      </c>
      <c r="L85">
        <f t="shared" si="12"/>
        <v>0</v>
      </c>
      <c r="M85">
        <f t="shared" si="13"/>
        <v>0</v>
      </c>
      <c r="N85" s="1">
        <v>0</v>
      </c>
    </row>
    <row r="86" spans="1:14" x14ac:dyDescent="0.3">
      <c r="A86">
        <v>7315</v>
      </c>
      <c r="B86" t="s">
        <v>62</v>
      </c>
      <c r="C86" t="s">
        <v>93</v>
      </c>
      <c r="D86">
        <v>0</v>
      </c>
      <c r="E86">
        <v>6000</v>
      </c>
      <c r="F86">
        <f t="shared" si="10"/>
        <v>6000</v>
      </c>
      <c r="G86">
        <v>5216.54</v>
      </c>
      <c r="H86">
        <f t="shared" si="15"/>
        <v>5216.54</v>
      </c>
      <c r="I86">
        <v>5216.54</v>
      </c>
      <c r="J86">
        <v>5216.54</v>
      </c>
      <c r="K86">
        <f t="shared" si="11"/>
        <v>783.46</v>
      </c>
      <c r="L86">
        <f t="shared" si="12"/>
        <v>783.46</v>
      </c>
      <c r="M86">
        <f t="shared" si="13"/>
        <v>783.46</v>
      </c>
      <c r="N86" s="1">
        <f t="shared" si="14"/>
        <v>0.86942333333333333</v>
      </c>
    </row>
    <row r="87" spans="1:14" x14ac:dyDescent="0.3">
      <c r="A87">
        <v>731515</v>
      </c>
      <c r="B87" t="s">
        <v>62</v>
      </c>
      <c r="C87" t="s">
        <v>94</v>
      </c>
      <c r="D87">
        <v>0</v>
      </c>
      <c r="E87">
        <v>6000</v>
      </c>
      <c r="F87">
        <f t="shared" si="10"/>
        <v>6000</v>
      </c>
      <c r="G87">
        <v>5216.54</v>
      </c>
      <c r="H87">
        <f t="shared" si="15"/>
        <v>5216.54</v>
      </c>
      <c r="I87">
        <v>5216.54</v>
      </c>
      <c r="J87">
        <v>5216.54</v>
      </c>
      <c r="K87">
        <f t="shared" si="11"/>
        <v>783.46</v>
      </c>
      <c r="L87">
        <f t="shared" si="12"/>
        <v>783.46</v>
      </c>
      <c r="M87">
        <f t="shared" si="13"/>
        <v>783.46</v>
      </c>
      <c r="N87" s="1">
        <f t="shared" si="14"/>
        <v>0.86942333333333333</v>
      </c>
    </row>
    <row r="88" spans="1:14" x14ac:dyDescent="0.3">
      <c r="A88">
        <v>75</v>
      </c>
      <c r="B88" t="s">
        <v>95</v>
      </c>
      <c r="C88" t="s">
        <v>96</v>
      </c>
      <c r="D88">
        <v>10710.21</v>
      </c>
      <c r="E88">
        <v>142048.21</v>
      </c>
      <c r="F88">
        <f t="shared" si="10"/>
        <v>152758.41999999998</v>
      </c>
      <c r="G88">
        <v>63734.5</v>
      </c>
      <c r="H88">
        <f t="shared" si="15"/>
        <v>63734.5</v>
      </c>
      <c r="I88">
        <v>20871.349999999999</v>
      </c>
      <c r="J88">
        <v>20871.349999999999</v>
      </c>
      <c r="K88">
        <f t="shared" si="11"/>
        <v>89023.919999999984</v>
      </c>
      <c r="L88">
        <f t="shared" si="12"/>
        <v>131887.06999999998</v>
      </c>
      <c r="M88">
        <f t="shared" si="13"/>
        <v>131887.06999999998</v>
      </c>
      <c r="N88" s="1">
        <f t="shared" si="14"/>
        <v>0.13662978446621799</v>
      </c>
    </row>
    <row r="89" spans="1:14" x14ac:dyDescent="0.3">
      <c r="A89">
        <v>7501</v>
      </c>
      <c r="B89" t="s">
        <v>95</v>
      </c>
      <c r="C89" t="s">
        <v>97</v>
      </c>
      <c r="D89">
        <v>10710.21</v>
      </c>
      <c r="E89">
        <v>137453.85</v>
      </c>
      <c r="F89">
        <f t="shared" si="10"/>
        <v>148164.06</v>
      </c>
      <c r="G89">
        <v>63734.5</v>
      </c>
      <c r="H89">
        <f t="shared" si="15"/>
        <v>63734.5</v>
      </c>
      <c r="I89">
        <v>20871.349999999999</v>
      </c>
      <c r="J89">
        <v>20871.349999999999</v>
      </c>
      <c r="K89">
        <f t="shared" si="11"/>
        <v>84429.56</v>
      </c>
      <c r="L89">
        <f t="shared" si="12"/>
        <v>127292.70999999999</v>
      </c>
      <c r="M89">
        <f t="shared" si="13"/>
        <v>127292.70999999999</v>
      </c>
      <c r="N89" s="1">
        <f t="shared" si="14"/>
        <v>0.14086648273542179</v>
      </c>
    </row>
    <row r="90" spans="1:14" x14ac:dyDescent="0.3">
      <c r="A90">
        <v>750104</v>
      </c>
      <c r="B90" t="s">
        <v>95</v>
      </c>
      <c r="C90" t="s">
        <v>98</v>
      </c>
      <c r="D90">
        <v>10710.21</v>
      </c>
      <c r="E90">
        <v>137453.85</v>
      </c>
      <c r="F90">
        <f t="shared" si="10"/>
        <v>148164.06</v>
      </c>
      <c r="G90">
        <v>63734.5</v>
      </c>
      <c r="H90">
        <f t="shared" si="15"/>
        <v>63734.5</v>
      </c>
      <c r="I90">
        <v>20871.349999999999</v>
      </c>
      <c r="J90">
        <v>20871.349999999999</v>
      </c>
      <c r="K90">
        <f t="shared" si="11"/>
        <v>84429.56</v>
      </c>
      <c r="L90">
        <f t="shared" si="12"/>
        <v>127292.70999999999</v>
      </c>
      <c r="M90">
        <f t="shared" si="13"/>
        <v>127292.70999999999</v>
      </c>
      <c r="N90" s="1">
        <f t="shared" si="14"/>
        <v>0.14086648273542179</v>
      </c>
    </row>
    <row r="91" spans="1:14" x14ac:dyDescent="0.3">
      <c r="A91">
        <v>7504</v>
      </c>
      <c r="B91" t="s">
        <v>95</v>
      </c>
      <c r="C91" t="s">
        <v>123</v>
      </c>
      <c r="D91">
        <v>0</v>
      </c>
      <c r="E91">
        <v>4594.3599999999997</v>
      </c>
      <c r="F91">
        <f t="shared" si="10"/>
        <v>4594.3599999999997</v>
      </c>
      <c r="G91">
        <v>0</v>
      </c>
      <c r="H91">
        <f t="shared" si="15"/>
        <v>0</v>
      </c>
      <c r="I91">
        <v>0</v>
      </c>
      <c r="J91">
        <v>0</v>
      </c>
      <c r="K91">
        <f t="shared" si="11"/>
        <v>4594.3599999999997</v>
      </c>
      <c r="L91">
        <f t="shared" si="12"/>
        <v>4594.3599999999997</v>
      </c>
      <c r="M91">
        <f t="shared" si="13"/>
        <v>4594.3599999999997</v>
      </c>
      <c r="N91" s="1">
        <f t="shared" si="14"/>
        <v>0</v>
      </c>
    </row>
    <row r="92" spans="1:14" x14ac:dyDescent="0.3">
      <c r="A92">
        <v>750401</v>
      </c>
      <c r="B92" t="s">
        <v>95</v>
      </c>
      <c r="C92" t="s">
        <v>124</v>
      </c>
      <c r="D92">
        <v>0</v>
      </c>
      <c r="E92">
        <v>4594.3599999999997</v>
      </c>
      <c r="F92">
        <f t="shared" ref="F92" si="16">+D92+E92</f>
        <v>4594.3599999999997</v>
      </c>
      <c r="G92">
        <v>0</v>
      </c>
      <c r="H92">
        <f t="shared" si="15"/>
        <v>0</v>
      </c>
      <c r="I92">
        <v>0</v>
      </c>
      <c r="J92">
        <v>0</v>
      </c>
      <c r="K92">
        <f t="shared" si="11"/>
        <v>4594.3599999999997</v>
      </c>
      <c r="L92">
        <f t="shared" si="12"/>
        <v>4594.3599999999997</v>
      </c>
      <c r="M92">
        <f t="shared" si="13"/>
        <v>4594.3599999999997</v>
      </c>
      <c r="N92" s="1">
        <f t="shared" si="14"/>
        <v>0</v>
      </c>
    </row>
    <row r="93" spans="1:14" x14ac:dyDescent="0.3">
      <c r="A93">
        <v>77</v>
      </c>
      <c r="B93" t="s">
        <v>99</v>
      </c>
      <c r="C93" t="s">
        <v>100</v>
      </c>
      <c r="D93">
        <v>5300</v>
      </c>
      <c r="E93">
        <v>5000</v>
      </c>
      <c r="F93">
        <f t="shared" si="10"/>
        <v>10300</v>
      </c>
      <c r="G93">
        <v>2467.11</v>
      </c>
      <c r="H93">
        <f t="shared" si="15"/>
        <v>2467.11</v>
      </c>
      <c r="I93">
        <v>2244.98</v>
      </c>
      <c r="J93">
        <v>2244.98</v>
      </c>
      <c r="K93">
        <f t="shared" si="11"/>
        <v>7832.8899999999994</v>
      </c>
      <c r="L93">
        <f t="shared" si="12"/>
        <v>8055.02</v>
      </c>
      <c r="M93">
        <f t="shared" si="13"/>
        <v>8055.02</v>
      </c>
      <c r="N93" s="1">
        <f t="shared" si="14"/>
        <v>0.21795922330097087</v>
      </c>
    </row>
    <row r="94" spans="1:14" x14ac:dyDescent="0.3">
      <c r="A94">
        <v>7701</v>
      </c>
      <c r="B94" t="s">
        <v>99</v>
      </c>
      <c r="C94" t="s">
        <v>101</v>
      </c>
      <c r="D94">
        <v>800</v>
      </c>
      <c r="E94">
        <v>3000</v>
      </c>
      <c r="F94">
        <f t="shared" si="10"/>
        <v>3800</v>
      </c>
      <c r="G94">
        <v>764.13</v>
      </c>
      <c r="H94">
        <f t="shared" si="15"/>
        <v>764.13</v>
      </c>
      <c r="I94">
        <v>764.13</v>
      </c>
      <c r="J94">
        <v>764.13</v>
      </c>
      <c r="K94">
        <f t="shared" si="11"/>
        <v>3035.87</v>
      </c>
      <c r="L94">
        <f t="shared" si="12"/>
        <v>3035.87</v>
      </c>
      <c r="M94">
        <f t="shared" si="13"/>
        <v>3035.87</v>
      </c>
      <c r="N94" s="1">
        <f t="shared" si="14"/>
        <v>0.20108684210526315</v>
      </c>
    </row>
    <row r="95" spans="1:14" x14ac:dyDescent="0.3">
      <c r="A95">
        <v>770102</v>
      </c>
      <c r="B95" t="s">
        <v>99</v>
      </c>
      <c r="C95" t="s">
        <v>102</v>
      </c>
      <c r="D95">
        <v>800</v>
      </c>
      <c r="E95">
        <v>3000</v>
      </c>
      <c r="F95">
        <f t="shared" si="10"/>
        <v>3800</v>
      </c>
      <c r="G95">
        <v>764.13</v>
      </c>
      <c r="H95">
        <f t="shared" si="15"/>
        <v>764.13</v>
      </c>
      <c r="I95">
        <v>764.13</v>
      </c>
      <c r="J95">
        <v>764.13</v>
      </c>
      <c r="K95">
        <f t="shared" si="11"/>
        <v>3035.87</v>
      </c>
      <c r="L95">
        <f t="shared" si="12"/>
        <v>3035.87</v>
      </c>
      <c r="M95">
        <f t="shared" si="13"/>
        <v>3035.87</v>
      </c>
      <c r="N95" s="1">
        <f t="shared" si="14"/>
        <v>0.20108684210526315</v>
      </c>
    </row>
    <row r="96" spans="1:14" x14ac:dyDescent="0.3">
      <c r="A96">
        <v>7702</v>
      </c>
      <c r="B96" t="s">
        <v>99</v>
      </c>
      <c r="C96" t="s">
        <v>43</v>
      </c>
      <c r="D96">
        <v>4500</v>
      </c>
      <c r="E96">
        <v>2000</v>
      </c>
      <c r="F96">
        <f t="shared" si="10"/>
        <v>6500</v>
      </c>
      <c r="G96">
        <v>1702.98</v>
      </c>
      <c r="H96">
        <f t="shared" si="15"/>
        <v>1702.98</v>
      </c>
      <c r="I96">
        <v>1480.85</v>
      </c>
      <c r="J96">
        <v>1480.85</v>
      </c>
      <c r="K96">
        <f t="shared" si="11"/>
        <v>4797.0200000000004</v>
      </c>
      <c r="L96">
        <f t="shared" si="12"/>
        <v>5019.1499999999996</v>
      </c>
      <c r="M96">
        <f t="shared" si="13"/>
        <v>5019.1499999999996</v>
      </c>
      <c r="N96" s="1">
        <f t="shared" si="14"/>
        <v>0.22782307692307691</v>
      </c>
    </row>
    <row r="97" spans="1:14" x14ac:dyDescent="0.3">
      <c r="A97">
        <v>770201</v>
      </c>
      <c r="B97" t="s">
        <v>99</v>
      </c>
      <c r="C97" t="s">
        <v>44</v>
      </c>
      <c r="D97">
        <v>4500</v>
      </c>
      <c r="E97">
        <v>2000</v>
      </c>
      <c r="F97">
        <f t="shared" si="10"/>
        <v>6500</v>
      </c>
      <c r="G97">
        <v>1702.98</v>
      </c>
      <c r="H97">
        <f t="shared" si="15"/>
        <v>1702.98</v>
      </c>
      <c r="I97">
        <v>1480.85</v>
      </c>
      <c r="J97">
        <v>1480.85</v>
      </c>
      <c r="K97">
        <f t="shared" si="11"/>
        <v>4797.0200000000004</v>
      </c>
      <c r="L97">
        <f t="shared" si="12"/>
        <v>5019.1499999999996</v>
      </c>
      <c r="M97">
        <f t="shared" si="13"/>
        <v>5019.1499999999996</v>
      </c>
      <c r="N97" s="1">
        <f t="shared" si="14"/>
        <v>0.22782307692307691</v>
      </c>
    </row>
    <row r="98" spans="1:14" x14ac:dyDescent="0.3">
      <c r="A98">
        <v>78</v>
      </c>
      <c r="B98" t="s">
        <v>103</v>
      </c>
      <c r="C98" t="s">
        <v>104</v>
      </c>
      <c r="D98">
        <v>5000</v>
      </c>
      <c r="E98">
        <v>21334.93</v>
      </c>
      <c r="F98">
        <f t="shared" si="10"/>
        <v>26334.93</v>
      </c>
      <c r="G98">
        <v>3451.22</v>
      </c>
      <c r="H98">
        <f t="shared" si="15"/>
        <v>3451.22</v>
      </c>
      <c r="I98">
        <v>3451.22</v>
      </c>
      <c r="J98">
        <v>3451.22</v>
      </c>
      <c r="K98">
        <f t="shared" si="11"/>
        <v>22883.71</v>
      </c>
      <c r="L98">
        <f t="shared" si="12"/>
        <v>22883.71</v>
      </c>
      <c r="M98">
        <f t="shared" si="13"/>
        <v>22883.71</v>
      </c>
      <c r="N98" s="1">
        <f t="shared" si="14"/>
        <v>0.13105104133559495</v>
      </c>
    </row>
    <row r="99" spans="1:14" x14ac:dyDescent="0.3">
      <c r="A99">
        <v>7801</v>
      </c>
      <c r="B99" t="s">
        <v>103</v>
      </c>
      <c r="C99" t="s">
        <v>105</v>
      </c>
      <c r="D99">
        <v>5000</v>
      </c>
      <c r="E99">
        <v>21334.93</v>
      </c>
      <c r="F99">
        <f t="shared" si="10"/>
        <v>26334.93</v>
      </c>
      <c r="G99">
        <v>3451.22</v>
      </c>
      <c r="H99">
        <f t="shared" si="15"/>
        <v>3451.22</v>
      </c>
      <c r="I99">
        <v>3451.22</v>
      </c>
      <c r="J99">
        <v>3451.22</v>
      </c>
      <c r="K99">
        <f t="shared" si="11"/>
        <v>22883.71</v>
      </c>
      <c r="L99">
        <f t="shared" si="12"/>
        <v>22883.71</v>
      </c>
      <c r="M99">
        <f t="shared" si="13"/>
        <v>22883.71</v>
      </c>
      <c r="N99" s="1">
        <f t="shared" si="14"/>
        <v>0.13105104133559495</v>
      </c>
    </row>
    <row r="100" spans="1:14" x14ac:dyDescent="0.3">
      <c r="A100">
        <v>780101</v>
      </c>
      <c r="B100" t="s">
        <v>103</v>
      </c>
      <c r="C100" t="s">
        <v>49</v>
      </c>
      <c r="D100">
        <v>0</v>
      </c>
      <c r="E100">
        <v>4951.22</v>
      </c>
      <c r="F100">
        <f t="shared" si="10"/>
        <v>4951.22</v>
      </c>
      <c r="G100">
        <v>3451.22</v>
      </c>
      <c r="H100">
        <f t="shared" si="15"/>
        <v>3451.22</v>
      </c>
      <c r="I100">
        <v>3451.22</v>
      </c>
      <c r="J100">
        <v>3451.22</v>
      </c>
      <c r="K100">
        <f t="shared" si="11"/>
        <v>1500.0000000000005</v>
      </c>
      <c r="L100">
        <f t="shared" si="12"/>
        <v>1500.0000000000005</v>
      </c>
      <c r="M100">
        <f t="shared" si="13"/>
        <v>1500.0000000000005</v>
      </c>
      <c r="N100" s="1">
        <f t="shared" si="14"/>
        <v>0.69704436482321519</v>
      </c>
    </row>
    <row r="101" spans="1:14" x14ac:dyDescent="0.3">
      <c r="A101">
        <v>780102</v>
      </c>
      <c r="B101" t="s">
        <v>103</v>
      </c>
      <c r="C101" t="s">
        <v>106</v>
      </c>
      <c r="D101">
        <v>5000</v>
      </c>
      <c r="E101">
        <v>16597.03</v>
      </c>
      <c r="F101">
        <f t="shared" si="10"/>
        <v>21597.03</v>
      </c>
      <c r="G101">
        <v>0</v>
      </c>
      <c r="H101">
        <f t="shared" si="15"/>
        <v>0</v>
      </c>
      <c r="I101">
        <v>0</v>
      </c>
      <c r="J101">
        <v>0</v>
      </c>
      <c r="K101">
        <f t="shared" si="11"/>
        <v>21597.03</v>
      </c>
      <c r="L101">
        <f t="shared" si="12"/>
        <v>21597.03</v>
      </c>
      <c r="M101">
        <f t="shared" si="13"/>
        <v>21597.03</v>
      </c>
      <c r="N101" s="1">
        <f t="shared" si="14"/>
        <v>0</v>
      </c>
    </row>
    <row r="102" spans="1:14" x14ac:dyDescent="0.3">
      <c r="A102">
        <v>8</v>
      </c>
      <c r="B102" t="s">
        <v>107</v>
      </c>
      <c r="C102" t="s">
        <v>108</v>
      </c>
      <c r="D102">
        <v>500</v>
      </c>
      <c r="E102">
        <v>13051.75</v>
      </c>
      <c r="F102">
        <f t="shared" si="10"/>
        <v>13551.75</v>
      </c>
      <c r="G102">
        <v>6443.4</v>
      </c>
      <c r="H102">
        <f t="shared" si="15"/>
        <v>6443.4</v>
      </c>
      <c r="I102">
        <v>5704.7</v>
      </c>
      <c r="J102">
        <v>5657.13</v>
      </c>
      <c r="K102">
        <f t="shared" si="11"/>
        <v>7108.35</v>
      </c>
      <c r="L102">
        <f t="shared" si="12"/>
        <v>7847.05</v>
      </c>
      <c r="M102">
        <f t="shared" si="13"/>
        <v>7894.62</v>
      </c>
      <c r="N102" s="1">
        <f t="shared" si="14"/>
        <v>0.41744645525485641</v>
      </c>
    </row>
    <row r="103" spans="1:14" x14ac:dyDescent="0.3">
      <c r="A103">
        <v>84</v>
      </c>
      <c r="B103" t="s">
        <v>109</v>
      </c>
      <c r="C103" t="s">
        <v>110</v>
      </c>
      <c r="D103">
        <v>500</v>
      </c>
      <c r="E103">
        <v>13051.75</v>
      </c>
      <c r="F103">
        <f t="shared" si="10"/>
        <v>13551.75</v>
      </c>
      <c r="G103">
        <v>6443.4</v>
      </c>
      <c r="H103">
        <f t="shared" ref="H103:H104" si="17">+G103</f>
        <v>6443.4</v>
      </c>
      <c r="I103">
        <v>5704.07</v>
      </c>
      <c r="J103">
        <v>5657.13</v>
      </c>
      <c r="K103">
        <f t="shared" si="11"/>
        <v>7108.35</v>
      </c>
      <c r="L103">
        <f t="shared" si="12"/>
        <v>7847.68</v>
      </c>
      <c r="M103">
        <f t="shared" si="13"/>
        <v>7894.62</v>
      </c>
      <c r="N103" s="1">
        <f t="shared" si="14"/>
        <v>0.41744645525485641</v>
      </c>
    </row>
    <row r="104" spans="1:14" x14ac:dyDescent="0.3">
      <c r="A104">
        <v>8401</v>
      </c>
      <c r="B104" t="s">
        <v>109</v>
      </c>
      <c r="C104" t="s">
        <v>111</v>
      </c>
      <c r="D104">
        <v>500</v>
      </c>
      <c r="E104">
        <v>13051.75</v>
      </c>
      <c r="F104">
        <f t="shared" si="10"/>
        <v>13551.75</v>
      </c>
      <c r="G104">
        <v>6443.4</v>
      </c>
      <c r="H104">
        <f t="shared" si="17"/>
        <v>6443.4</v>
      </c>
      <c r="I104">
        <v>5704.07</v>
      </c>
      <c r="J104">
        <v>5657.13</v>
      </c>
      <c r="K104">
        <f t="shared" si="11"/>
        <v>7108.35</v>
      </c>
      <c r="L104">
        <f t="shared" si="12"/>
        <v>7847.68</v>
      </c>
      <c r="M104">
        <f t="shared" si="13"/>
        <v>7894.62</v>
      </c>
      <c r="N104" s="1">
        <f t="shared" si="14"/>
        <v>0.41744645525485641</v>
      </c>
    </row>
    <row r="105" spans="1:14" x14ac:dyDescent="0.3">
      <c r="A105">
        <v>840103</v>
      </c>
      <c r="B105" t="s">
        <v>109</v>
      </c>
      <c r="C105" t="s">
        <v>112</v>
      </c>
      <c r="D105">
        <v>0</v>
      </c>
      <c r="E105">
        <v>1300</v>
      </c>
      <c r="F105">
        <f t="shared" si="10"/>
        <v>1300</v>
      </c>
      <c r="G105">
        <v>620.95000000000005</v>
      </c>
      <c r="H105">
        <f t="shared" si="15"/>
        <v>620.95000000000005</v>
      </c>
      <c r="I105">
        <v>539.96</v>
      </c>
      <c r="J105">
        <v>539.96</v>
      </c>
      <c r="K105">
        <f t="shared" si="11"/>
        <v>679.05</v>
      </c>
      <c r="L105">
        <f t="shared" si="12"/>
        <v>760.04</v>
      </c>
      <c r="M105">
        <f t="shared" si="13"/>
        <v>760.04</v>
      </c>
      <c r="N105" s="1">
        <f t="shared" si="14"/>
        <v>0.41535384615384618</v>
      </c>
    </row>
    <row r="106" spans="1:14" x14ac:dyDescent="0.3">
      <c r="A106">
        <v>840104</v>
      </c>
      <c r="B106" t="s">
        <v>109</v>
      </c>
      <c r="C106" t="s">
        <v>113</v>
      </c>
      <c r="D106">
        <v>0</v>
      </c>
      <c r="E106">
        <v>4751.75</v>
      </c>
      <c r="F106">
        <f t="shared" si="10"/>
        <v>4751.75</v>
      </c>
      <c r="G106">
        <v>1751.75</v>
      </c>
      <c r="H106">
        <f t="shared" si="15"/>
        <v>1751.75</v>
      </c>
      <c r="I106">
        <v>1625</v>
      </c>
      <c r="J106">
        <v>1625</v>
      </c>
      <c r="K106">
        <f t="shared" si="11"/>
        <v>3000</v>
      </c>
      <c r="L106">
        <f t="shared" si="12"/>
        <v>3126.75</v>
      </c>
      <c r="M106">
        <f t="shared" si="13"/>
        <v>3126.75</v>
      </c>
      <c r="N106" s="1">
        <f t="shared" si="14"/>
        <v>0.34197927079497026</v>
      </c>
    </row>
    <row r="107" spans="1:14" x14ac:dyDescent="0.3">
      <c r="A107">
        <v>840107</v>
      </c>
      <c r="B107" t="s">
        <v>109</v>
      </c>
      <c r="C107" t="s">
        <v>114</v>
      </c>
      <c r="D107">
        <v>500</v>
      </c>
      <c r="E107">
        <v>5000</v>
      </c>
      <c r="F107">
        <f t="shared" si="10"/>
        <v>5500</v>
      </c>
      <c r="G107">
        <v>4070.7</v>
      </c>
      <c r="H107">
        <f t="shared" si="15"/>
        <v>4070.7</v>
      </c>
      <c r="I107">
        <v>3539.74</v>
      </c>
      <c r="J107">
        <v>3492.17</v>
      </c>
      <c r="K107">
        <f t="shared" si="11"/>
        <v>1429.3000000000002</v>
      </c>
      <c r="L107">
        <f t="shared" si="12"/>
        <v>1960.2600000000002</v>
      </c>
      <c r="M107">
        <f t="shared" si="13"/>
        <v>2007.83</v>
      </c>
      <c r="N107" s="1">
        <f t="shared" si="14"/>
        <v>0.63494000000000006</v>
      </c>
    </row>
    <row r="108" spans="1:14" x14ac:dyDescent="0.3">
      <c r="A108">
        <v>840108</v>
      </c>
      <c r="B108" t="s">
        <v>109</v>
      </c>
      <c r="C108" t="s">
        <v>115</v>
      </c>
      <c r="D108">
        <v>0</v>
      </c>
      <c r="E108">
        <v>2000</v>
      </c>
      <c r="F108">
        <f t="shared" si="10"/>
        <v>2000</v>
      </c>
      <c r="G108">
        <v>0</v>
      </c>
      <c r="H108">
        <f t="shared" si="15"/>
        <v>0</v>
      </c>
      <c r="I108">
        <v>0</v>
      </c>
      <c r="J108">
        <v>0</v>
      </c>
      <c r="K108">
        <f t="shared" si="11"/>
        <v>2000</v>
      </c>
      <c r="L108">
        <f t="shared" si="12"/>
        <v>2000</v>
      </c>
      <c r="M108">
        <f t="shared" si="13"/>
        <v>2000</v>
      </c>
      <c r="N108" s="1">
        <f t="shared" si="14"/>
        <v>0</v>
      </c>
    </row>
    <row r="109" spans="1:14" x14ac:dyDescent="0.3">
      <c r="A109">
        <v>9</v>
      </c>
      <c r="B109" t="s">
        <v>116</v>
      </c>
      <c r="C109" t="s">
        <v>117</v>
      </c>
      <c r="D109">
        <v>0</v>
      </c>
      <c r="E109">
        <v>6010.8</v>
      </c>
      <c r="F109">
        <f t="shared" si="10"/>
        <v>6010.8</v>
      </c>
      <c r="G109">
        <v>6010.8</v>
      </c>
      <c r="H109">
        <f t="shared" si="15"/>
        <v>6010.8</v>
      </c>
      <c r="I109">
        <v>6010.8</v>
      </c>
      <c r="J109">
        <v>6010.8</v>
      </c>
      <c r="K109">
        <f t="shared" si="11"/>
        <v>0</v>
      </c>
      <c r="L109">
        <f t="shared" si="12"/>
        <v>0</v>
      </c>
      <c r="M109">
        <f t="shared" si="13"/>
        <v>0</v>
      </c>
      <c r="N109" s="1">
        <f t="shared" si="14"/>
        <v>1</v>
      </c>
    </row>
    <row r="110" spans="1:14" x14ac:dyDescent="0.3">
      <c r="A110">
        <v>97</v>
      </c>
      <c r="B110" t="s">
        <v>118</v>
      </c>
      <c r="C110" t="s">
        <v>119</v>
      </c>
      <c r="D110">
        <v>0</v>
      </c>
      <c r="E110">
        <v>6010.8</v>
      </c>
      <c r="F110">
        <f t="shared" si="10"/>
        <v>6010.8</v>
      </c>
      <c r="G110">
        <v>6010.8</v>
      </c>
      <c r="H110">
        <f t="shared" si="15"/>
        <v>6010.8</v>
      </c>
      <c r="I110">
        <v>6010.8</v>
      </c>
      <c r="J110">
        <v>6010.8</v>
      </c>
      <c r="K110">
        <f t="shared" si="11"/>
        <v>0</v>
      </c>
      <c r="L110">
        <f t="shared" si="12"/>
        <v>0</v>
      </c>
      <c r="M110">
        <f t="shared" si="13"/>
        <v>0</v>
      </c>
      <c r="N110" s="1">
        <f t="shared" si="14"/>
        <v>1</v>
      </c>
    </row>
    <row r="111" spans="1:14" x14ac:dyDescent="0.3">
      <c r="A111">
        <v>9701</v>
      </c>
      <c r="B111" t="s">
        <v>118</v>
      </c>
      <c r="C111" t="s">
        <v>120</v>
      </c>
      <c r="D111">
        <v>0</v>
      </c>
      <c r="E111">
        <v>6010.8</v>
      </c>
      <c r="F111">
        <f t="shared" si="10"/>
        <v>6010.8</v>
      </c>
      <c r="G111">
        <v>6010.8</v>
      </c>
      <c r="H111">
        <f t="shared" si="15"/>
        <v>6010.8</v>
      </c>
      <c r="I111">
        <v>6010.8</v>
      </c>
      <c r="J111">
        <v>6010.8</v>
      </c>
      <c r="K111">
        <f t="shared" si="11"/>
        <v>0</v>
      </c>
      <c r="L111">
        <f t="shared" si="12"/>
        <v>0</v>
      </c>
      <c r="M111">
        <f t="shared" si="13"/>
        <v>0</v>
      </c>
      <c r="N111" s="1">
        <f t="shared" si="14"/>
        <v>1</v>
      </c>
    </row>
    <row r="112" spans="1:14" x14ac:dyDescent="0.3">
      <c r="A112">
        <v>970101</v>
      </c>
      <c r="B112" t="s">
        <v>118</v>
      </c>
      <c r="C112" t="s">
        <v>121</v>
      </c>
      <c r="D112">
        <v>0</v>
      </c>
      <c r="E112">
        <v>6010.8</v>
      </c>
      <c r="F112">
        <f t="shared" si="10"/>
        <v>6010.8</v>
      </c>
      <c r="G112">
        <v>6010.8</v>
      </c>
      <c r="H112">
        <f t="shared" si="15"/>
        <v>6010.8</v>
      </c>
      <c r="I112">
        <v>6010.8</v>
      </c>
      <c r="J112">
        <v>6010.8</v>
      </c>
      <c r="K112">
        <f t="shared" si="11"/>
        <v>0</v>
      </c>
      <c r="L112">
        <f t="shared" si="12"/>
        <v>0</v>
      </c>
      <c r="M112">
        <f t="shared" si="13"/>
        <v>0</v>
      </c>
      <c r="N112" s="1">
        <f t="shared" si="14"/>
        <v>1</v>
      </c>
    </row>
    <row r="113" spans="1:14" x14ac:dyDescent="0.3">
      <c r="A113" t="s">
        <v>122</v>
      </c>
      <c r="D113">
        <f>+D2+D37+D102+D109</f>
        <v>391515.24</v>
      </c>
      <c r="E113">
        <f>+E2+E37+E102+E109</f>
        <v>288174.57999999996</v>
      </c>
      <c r="F113">
        <f t="shared" ref="F113:M113" si="18">+F2+F37+F102+F109</f>
        <v>679689.82</v>
      </c>
      <c r="G113">
        <f t="shared" si="18"/>
        <v>458467.17</v>
      </c>
      <c r="H113">
        <f t="shared" si="18"/>
        <v>458467.17</v>
      </c>
      <c r="I113">
        <f>+I2+I37+I102+I109</f>
        <v>372684.18</v>
      </c>
      <c r="J113">
        <f t="shared" si="18"/>
        <v>365787.42</v>
      </c>
      <c r="K113">
        <f t="shared" si="18"/>
        <v>221222.64999999994</v>
      </c>
      <c r="L113">
        <f t="shared" si="18"/>
        <v>307005.6399999999</v>
      </c>
      <c r="M113">
        <f t="shared" si="18"/>
        <v>313902.39999999991</v>
      </c>
      <c r="N113" s="1">
        <f t="shared" si="14"/>
        <v>0.53816816029405889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6-presupuesto-de-la-institucion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2024-10-02T16:45:11Z</dcterms:created>
  <dcterms:modified xsi:type="dcterms:W3CDTF">2024-12-12T21:27:59Z</dcterms:modified>
</cp:coreProperties>
</file>